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1050" windowWidth="15480" windowHeight="6060" activeTab="0"/>
  </bookViews>
  <sheets>
    <sheet name="第7表" sheetId="1" r:id="rId1"/>
  </sheets>
  <definedNames>
    <definedName name="_xlnm.Print_Area" localSheetId="0">'第7表'!$B$1:$P$66</definedName>
  </definedNames>
  <calcPr fullCalcOnLoad="1"/>
</workbook>
</file>

<file path=xl/sharedStrings.xml><?xml version="1.0" encoding="utf-8"?>
<sst xmlns="http://schemas.openxmlformats.org/spreadsheetml/2006/main" count="70" uniqueCount="38">
  <si>
    <t>（卒業者総数）</t>
  </si>
  <si>
    <t>左記以外の者</t>
  </si>
  <si>
    <t>死亡・不詳</t>
  </si>
  <si>
    <t>京都国公私</t>
  </si>
  <si>
    <t>京都公立</t>
  </si>
  <si>
    <t>全国公立</t>
  </si>
  <si>
    <t>全国国公私</t>
  </si>
  <si>
    <t>就職進学者・入学者（再掲）</t>
  </si>
  <si>
    <t>各年５月１日現在</t>
  </si>
  <si>
    <t>比率（％）</t>
  </si>
  <si>
    <t>全日制</t>
  </si>
  <si>
    <t>専修学校一般課程等入学者</t>
  </si>
  <si>
    <t>Ｂ</t>
  </si>
  <si>
    <t>Ｃ</t>
  </si>
  <si>
    <t>Ｄ</t>
  </si>
  <si>
    <t>Ｅ</t>
  </si>
  <si>
    <t>区　分</t>
  </si>
  <si>
    <t>合　計</t>
  </si>
  <si>
    <t>公共職業能力開発施設等入学者</t>
  </si>
  <si>
    <t>通信教育部への進学者を除く</t>
  </si>
  <si>
    <t>F</t>
  </si>
  <si>
    <t>G</t>
  </si>
  <si>
    <t>H</t>
  </si>
  <si>
    <t>一時的な仕事に就いた者</t>
  </si>
  <si>
    <t>卒業年</t>
  </si>
  <si>
    <t>専修学校専門課程進学者　　　　</t>
  </si>
  <si>
    <t>Ａ　大学等進学者</t>
  </si>
  <si>
    <t>第７表　高等学校卒業者の進路状況の推移</t>
  </si>
  <si>
    <t>第７表（つづき）　高等学校卒業者の進路状況の推移</t>
  </si>
  <si>
    <t>正規の職員等</t>
  </si>
  <si>
    <t>正規の職員等でない者</t>
  </si>
  <si>
    <t>（左記ABCDのうち就職している者）</t>
  </si>
  <si>
    <t>注１　</t>
  </si>
  <si>
    <r>
      <t xml:space="preserve">就　職　者
</t>
    </r>
    <r>
      <rPr>
        <sz val="10"/>
        <rFont val="ＭＳ Ｐゴシック"/>
        <family val="3"/>
      </rPr>
      <t>（左記ＡＢＣＤを除く）</t>
    </r>
  </si>
  <si>
    <t>「Ａ」･「Ｂ」・「Ｃ」・「Ｄ」は就職進学者・入学者を含む。</t>
  </si>
  <si>
    <t>Ｈ</t>
  </si>
  <si>
    <t>Ｇ</t>
  </si>
  <si>
    <t>公立
京都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</si>
</sst>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0;"/>
    <numFmt numFmtId="178" formatCode="0.0;0;"/>
    <numFmt numFmtId="179" formatCode="_ * #,##0.0_ ;_ * \-#,##0.0_ ;_ * &quot;-&quot;?_ ;_ @_ "/>
    <numFmt numFmtId="180" formatCode="_ * #,##0.0_ ;_ * \-#,##0.0_ ;_ * &quot;-&quot;_ ;_ @_ "/>
    <numFmt numFmtId="181" formatCode="0.0"/>
    <numFmt numFmtId="182" formatCode="#,##0_ "/>
    <numFmt numFmtId="183" formatCode="&quot;平成&quot;#&quot;年度&quot;"/>
    <numFmt numFmtId="184" formatCode="#,##0_);[Red]\(#,##0\)"/>
    <numFmt numFmtId="185" formatCode="#,##0;0;&quot;－&quot;"/>
    <numFmt numFmtId="186" formatCode="0_ "/>
    <numFmt numFmtId="187" formatCode="#,###,##0.00"/>
    <numFmt numFmtId="188" formatCode="0_);[Red]\(0\)"/>
    <numFmt numFmtId="189" formatCode="0#,##0"/>
    <numFmt numFmtId="190" formatCode="0?,##0_ "/>
    <numFmt numFmtId="191" formatCode="0,##0_ "/>
    <numFmt numFmtId="192" formatCode="0##0_ "/>
    <numFmt numFmtId="193" formatCode="#,##0;0;&quot;…&quot;"/>
    <numFmt numFmtId="194" formatCode="&quot;平成&quot;General&quot;年度&quot;"/>
    <numFmt numFmtId="195" formatCode="&quot;平成&quot;General&quot;年度間&quot;"/>
    <numFmt numFmtId="196" formatCode="\(#,##0_ \)"/>
    <numFmt numFmtId="197" formatCode="\(#,##0\ \)"/>
    <numFmt numFmtId="198" formatCode="\(#,###\ \)"/>
    <numFmt numFmtId="199" formatCode="\(##,##0\)"/>
    <numFmt numFmtId="200" formatCode="\(#,###\)"/>
    <numFmt numFmtId="201" formatCode="\(#,##0\);\(\-#,##0\);&quot;&quot;"/>
    <numFmt numFmtId="202" formatCode="&quot;(&quot;General&quot;)&quot;"/>
    <numFmt numFmtId="203" formatCode="&quot;平成&quot;#&quot;年度間&quot;"/>
    <numFmt numFmtId="204" formatCode="&quot;入学者のうち平成&quot;General&quot;年3月中学校卒業者及び中等教育学校前期課程修了者&quot;"/>
    <numFmt numFmtId="205" formatCode="&quot;入学者のうち平成&quot;General&quot;年&quot;"/>
    <numFmt numFmtId="206" formatCode="&quot;平成&quot;General&quot;年3月&quot;"/>
    <numFmt numFmtId="207" formatCode="&quot;平成&quot;#&quot;年度計&quot;"/>
    <numFmt numFmtId="208" formatCode="&quot;修了者数（&quot;#&quot;.  3月）&quot;"/>
    <numFmt numFmtId="209" formatCode="&quot;（&quot;#&quot;.  3月）&quot;"/>
    <numFmt numFmtId="210" formatCode="&quot;（&quot;#&quot;.   3月）&quot;"/>
    <numFmt numFmtId="211" formatCode="&quot;平成&quot;General&quot;年度3月&quot;"/>
    <numFmt numFmtId="212" formatCode="#,##0.0;0;&quot;－&quot;"/>
    <numFmt numFmtId="213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tted"/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41" fontId="0" fillId="0" borderId="15" xfId="49" applyNumberFormat="1" applyFont="1" applyFill="1" applyBorder="1" applyAlignment="1">
      <alignment vertical="center"/>
    </xf>
    <xf numFmtId="41" fontId="0" fillId="0" borderId="15" xfId="49" applyNumberFormat="1" applyFont="1" applyFill="1" applyBorder="1" applyAlignment="1" applyProtection="1">
      <alignment vertical="center"/>
      <protection locked="0"/>
    </xf>
    <xf numFmtId="41" fontId="0" fillId="0" borderId="16" xfId="49" applyNumberFormat="1" applyFont="1" applyFill="1" applyBorder="1" applyAlignment="1" applyProtection="1">
      <alignment vertical="center"/>
      <protection locked="0"/>
    </xf>
    <xf numFmtId="41" fontId="0" fillId="0" borderId="17" xfId="49" applyNumberFormat="1" applyFont="1" applyFill="1" applyBorder="1" applyAlignment="1" applyProtection="1">
      <alignment vertical="center"/>
      <protection locked="0"/>
    </xf>
    <xf numFmtId="41" fontId="0" fillId="0" borderId="18" xfId="49" applyNumberFormat="1" applyFont="1" applyFill="1" applyBorder="1" applyAlignment="1" applyProtection="1">
      <alignment vertical="center"/>
      <protection locked="0"/>
    </xf>
    <xf numFmtId="41" fontId="0" fillId="0" borderId="12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9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/>
    </xf>
    <xf numFmtId="41" fontId="0" fillId="0" borderId="25" xfId="49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/>
    </xf>
    <xf numFmtId="41" fontId="0" fillId="0" borderId="14" xfId="49" applyNumberFormat="1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41" fontId="0" fillId="0" borderId="27" xfId="49" applyNumberFormat="1" applyFont="1" applyFill="1" applyBorder="1" applyAlignment="1">
      <alignment vertical="center"/>
    </xf>
    <xf numFmtId="41" fontId="0" fillId="0" borderId="27" xfId="49" applyNumberFormat="1" applyFont="1" applyFill="1" applyBorder="1" applyAlignment="1" applyProtection="1">
      <alignment vertical="center"/>
      <protection locked="0"/>
    </xf>
    <xf numFmtId="41" fontId="0" fillId="0" borderId="20" xfId="49" applyNumberFormat="1" applyFont="1" applyFill="1" applyBorder="1" applyAlignment="1" applyProtection="1">
      <alignment vertical="center"/>
      <protection locked="0"/>
    </xf>
    <xf numFmtId="41" fontId="0" fillId="0" borderId="13" xfId="49" applyNumberFormat="1" applyFont="1" applyFill="1" applyBorder="1" applyAlignment="1" applyProtection="1">
      <alignment vertical="center"/>
      <protection locked="0"/>
    </xf>
    <xf numFmtId="41" fontId="0" fillId="0" borderId="28" xfId="49" applyNumberFormat="1" applyFont="1" applyFill="1" applyBorder="1" applyAlignment="1" applyProtection="1">
      <alignment vertical="center"/>
      <protection locked="0"/>
    </xf>
    <xf numFmtId="41" fontId="0" fillId="0" borderId="22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right"/>
    </xf>
    <xf numFmtId="0" fontId="4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1" fontId="0" fillId="0" borderId="31" xfId="49" applyNumberFormat="1" applyFont="1" applyFill="1" applyBorder="1" applyAlignment="1" applyProtection="1">
      <alignment vertical="center"/>
      <protection locked="0"/>
    </xf>
    <xf numFmtId="41" fontId="0" fillId="0" borderId="19" xfId="49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1" fontId="0" fillId="0" borderId="0" xfId="49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/>
      <protection locked="0"/>
    </xf>
    <xf numFmtId="180" fontId="0" fillId="0" borderId="19" xfId="49" applyNumberFormat="1" applyFont="1" applyBorder="1" applyAlignment="1">
      <alignment vertical="center"/>
    </xf>
    <xf numFmtId="179" fontId="0" fillId="0" borderId="33" xfId="49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13" xfId="49" applyNumberFormat="1" applyFont="1" applyBorder="1" applyAlignment="1">
      <alignment vertical="center"/>
    </xf>
    <xf numFmtId="213" fontId="0" fillId="0" borderId="21" xfId="49" applyNumberFormat="1" applyFont="1" applyFill="1" applyBorder="1" applyAlignment="1">
      <alignment horizontal="centerContinuous" vertical="center"/>
    </xf>
    <xf numFmtId="213" fontId="0" fillId="0" borderId="22" xfId="49" applyNumberFormat="1" applyFont="1" applyFill="1" applyBorder="1" applyAlignment="1">
      <alignment horizontal="centerContinuous" vertical="center"/>
    </xf>
    <xf numFmtId="179" fontId="0" fillId="0" borderId="28" xfId="49" applyNumberFormat="1" applyFont="1" applyBorder="1" applyAlignment="1">
      <alignment vertical="center"/>
    </xf>
    <xf numFmtId="179" fontId="0" fillId="0" borderId="22" xfId="49" applyNumberFormat="1" applyFont="1" applyBorder="1" applyAlignment="1">
      <alignment vertical="center"/>
    </xf>
    <xf numFmtId="179" fontId="0" fillId="0" borderId="34" xfId="49" applyNumberFormat="1" applyFont="1" applyBorder="1" applyAlignment="1">
      <alignment vertical="center"/>
    </xf>
    <xf numFmtId="179" fontId="0" fillId="0" borderId="31" xfId="49" applyNumberFormat="1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80" fontId="0" fillId="0" borderId="14" xfId="49" applyNumberFormat="1" applyFont="1" applyBorder="1" applyAlignment="1">
      <alignment vertical="center"/>
    </xf>
    <xf numFmtId="179" fontId="0" fillId="0" borderId="25" xfId="49" applyNumberFormat="1" applyFont="1" applyBorder="1" applyAlignment="1">
      <alignment vertical="center"/>
    </xf>
    <xf numFmtId="179" fontId="0" fillId="0" borderId="12" xfId="49" applyNumberFormat="1" applyFont="1" applyBorder="1" applyAlignment="1">
      <alignment vertical="center"/>
    </xf>
    <xf numFmtId="179" fontId="0" fillId="0" borderId="35" xfId="49" applyNumberFormat="1" applyFont="1" applyBorder="1" applyAlignment="1">
      <alignment vertical="center"/>
    </xf>
    <xf numFmtId="179" fontId="0" fillId="0" borderId="36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213" fontId="0" fillId="0" borderId="37" xfId="49" applyNumberFormat="1" applyFont="1" applyFill="1" applyBorder="1" applyAlignment="1">
      <alignment horizontal="centerContinuous" vertical="center"/>
    </xf>
    <xf numFmtId="213" fontId="0" fillId="0" borderId="38" xfId="49" applyNumberFormat="1" applyFont="1" applyFill="1" applyBorder="1" applyAlignment="1">
      <alignment horizontal="centerContinuous" vertical="center"/>
    </xf>
    <xf numFmtId="179" fontId="0" fillId="0" borderId="30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179" fontId="0" fillId="0" borderId="39" xfId="49" applyNumberFormat="1" applyFont="1" applyBorder="1" applyAlignment="1">
      <alignment vertical="center"/>
    </xf>
    <xf numFmtId="179" fontId="0" fillId="0" borderId="10" xfId="49" applyNumberFormat="1" applyFont="1" applyBorder="1" applyAlignment="1">
      <alignment vertical="center"/>
    </xf>
    <xf numFmtId="41" fontId="0" fillId="0" borderId="22" xfId="49" applyNumberFormat="1" applyFont="1" applyFill="1" applyBorder="1" applyAlignment="1" applyProtection="1">
      <alignment horizontal="right" vertical="center"/>
      <protection locked="0"/>
    </xf>
    <xf numFmtId="41" fontId="0" fillId="0" borderId="12" xfId="49" applyNumberFormat="1" applyFont="1" applyFill="1" applyBorder="1" applyAlignment="1" applyProtection="1">
      <alignment horizontal="right" vertical="center"/>
      <protection locked="0"/>
    </xf>
    <xf numFmtId="41" fontId="0" fillId="0" borderId="21" xfId="49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center" wrapText="1"/>
    </xf>
    <xf numFmtId="0" fontId="5" fillId="33" borderId="40" xfId="0" applyFont="1" applyFill="1" applyBorder="1" applyAlignment="1">
      <alignment horizontal="center" wrapText="1"/>
    </xf>
    <xf numFmtId="41" fontId="0" fillId="34" borderId="22" xfId="0" applyNumberFormat="1" applyFont="1" applyFill="1" applyBorder="1" applyAlignment="1">
      <alignment vertical="center"/>
    </xf>
    <xf numFmtId="41" fontId="0" fillId="34" borderId="40" xfId="0" applyNumberFormat="1" applyFont="1" applyFill="1" applyBorder="1" applyAlignment="1">
      <alignment vertical="center"/>
    </xf>
    <xf numFmtId="41" fontId="0" fillId="33" borderId="22" xfId="0" applyNumberFormat="1" applyFont="1" applyFill="1" applyBorder="1" applyAlignment="1">
      <alignment vertical="center"/>
    </xf>
    <xf numFmtId="41" fontId="0" fillId="33" borderId="40" xfId="0" applyNumberFormat="1" applyFont="1" applyFill="1" applyBorder="1" applyAlignment="1">
      <alignment vertical="center"/>
    </xf>
    <xf numFmtId="41" fontId="0" fillId="33" borderId="12" xfId="0" applyNumberFormat="1" applyFont="1" applyFill="1" applyBorder="1" applyAlignment="1">
      <alignment vertical="center"/>
    </xf>
    <xf numFmtId="41" fontId="0" fillId="33" borderId="41" xfId="0" applyNumberFormat="1" applyFont="1" applyFill="1" applyBorder="1" applyAlignment="1">
      <alignment vertical="center"/>
    </xf>
    <xf numFmtId="41" fontId="0" fillId="33" borderId="28" xfId="0" applyNumberFormat="1" applyFont="1" applyFill="1" applyBorder="1" applyAlignment="1">
      <alignment vertical="center"/>
    </xf>
    <xf numFmtId="41" fontId="0" fillId="33" borderId="18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right"/>
    </xf>
    <xf numFmtId="0" fontId="5" fillId="33" borderId="38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179" fontId="0" fillId="33" borderId="22" xfId="49" applyNumberFormat="1" applyFont="1" applyFill="1" applyBorder="1" applyAlignment="1">
      <alignment vertical="center"/>
    </xf>
    <xf numFmtId="179" fontId="0" fillId="33" borderId="28" xfId="49" applyNumberFormat="1" applyFont="1" applyFill="1" applyBorder="1" applyAlignment="1">
      <alignment vertical="center"/>
    </xf>
    <xf numFmtId="41" fontId="0" fillId="34" borderId="38" xfId="0" applyNumberFormat="1" applyFont="1" applyFill="1" applyBorder="1" applyAlignment="1">
      <alignment vertical="center"/>
    </xf>
    <xf numFmtId="41" fontId="0" fillId="34" borderId="26" xfId="0" applyNumberFormat="1" applyFont="1" applyFill="1" applyBorder="1" applyAlignment="1">
      <alignment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8" xfId="49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33" borderId="44" xfId="0" applyFont="1" applyFill="1" applyBorder="1" applyAlignment="1">
      <alignment horizontal="center" vertical="center" shrinkToFit="1"/>
    </xf>
    <xf numFmtId="0" fontId="0" fillId="33" borderId="45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6"/>
  <sheetViews>
    <sheetView tabSelected="1" view="pageBreakPreview" zoomScale="115" zoomScaleSheetLayoutView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3.00390625" style="4" customWidth="1"/>
    <col min="2" max="2" width="4.50390625" style="4" customWidth="1"/>
    <col min="3" max="3" width="4.50390625" style="4" bestFit="1" customWidth="1"/>
    <col min="4" max="4" width="10.875" style="4" customWidth="1"/>
    <col min="5" max="5" width="10.375" style="4" customWidth="1"/>
    <col min="6" max="6" width="10.50390625" style="4" customWidth="1"/>
    <col min="7" max="7" width="9.75390625" style="4" customWidth="1"/>
    <col min="8" max="8" width="9.875" style="4" customWidth="1"/>
    <col min="9" max="9" width="9.25390625" style="4" bestFit="1" customWidth="1"/>
    <col min="10" max="13" width="9.50390625" style="4" customWidth="1"/>
    <col min="14" max="14" width="7.00390625" style="4" customWidth="1"/>
    <col min="15" max="15" width="8.625" style="80" customWidth="1"/>
    <col min="16" max="16" width="8.50390625" style="80" customWidth="1"/>
    <col min="17" max="16384" width="9.00390625" style="4" customWidth="1"/>
  </cols>
  <sheetData>
    <row r="1" ht="17.25">
      <c r="B1" s="1" t="s">
        <v>27</v>
      </c>
    </row>
    <row r="2" ht="14.25" thickBot="1">
      <c r="P2" s="81" t="s">
        <v>8</v>
      </c>
    </row>
    <row r="3" spans="2:16" ht="18.75" customHeight="1">
      <c r="B3" s="105" t="s">
        <v>16</v>
      </c>
      <c r="C3" s="106"/>
      <c r="D3" s="130" t="s">
        <v>17</v>
      </c>
      <c r="E3" s="109" t="s">
        <v>26</v>
      </c>
      <c r="F3" s="110"/>
      <c r="G3" s="37" t="s">
        <v>12</v>
      </c>
      <c r="H3" s="37" t="s">
        <v>13</v>
      </c>
      <c r="I3" s="37" t="s">
        <v>14</v>
      </c>
      <c r="J3" s="116" t="s">
        <v>15</v>
      </c>
      <c r="K3" s="117"/>
      <c r="L3" s="37" t="s">
        <v>20</v>
      </c>
      <c r="M3" s="37" t="s">
        <v>36</v>
      </c>
      <c r="N3" s="36" t="s">
        <v>35</v>
      </c>
      <c r="O3" s="101" t="s">
        <v>7</v>
      </c>
      <c r="P3" s="102"/>
    </row>
    <row r="4" spans="2:16" ht="18.75" customHeight="1" thickBot="1">
      <c r="B4" s="107"/>
      <c r="C4" s="108"/>
      <c r="D4" s="131"/>
      <c r="E4" s="111"/>
      <c r="F4" s="112"/>
      <c r="G4" s="112" t="s">
        <v>25</v>
      </c>
      <c r="H4" s="112" t="s">
        <v>11</v>
      </c>
      <c r="I4" s="132" t="s">
        <v>18</v>
      </c>
      <c r="J4" s="118" t="s">
        <v>33</v>
      </c>
      <c r="K4" s="119"/>
      <c r="L4" s="112" t="s">
        <v>23</v>
      </c>
      <c r="M4" s="112" t="s">
        <v>1</v>
      </c>
      <c r="N4" s="126" t="s">
        <v>2</v>
      </c>
      <c r="O4" s="103" t="s">
        <v>31</v>
      </c>
      <c r="P4" s="104"/>
    </row>
    <row r="5" spans="2:16" ht="15" customHeight="1">
      <c r="B5" s="42"/>
      <c r="C5" s="128" t="s">
        <v>24</v>
      </c>
      <c r="D5" s="131"/>
      <c r="E5" s="45"/>
      <c r="F5" s="136" t="s">
        <v>19</v>
      </c>
      <c r="G5" s="112"/>
      <c r="H5" s="112"/>
      <c r="I5" s="132"/>
      <c r="J5" s="120"/>
      <c r="K5" s="121"/>
      <c r="L5" s="112"/>
      <c r="M5" s="112"/>
      <c r="N5" s="126"/>
      <c r="O5" s="122" t="s">
        <v>29</v>
      </c>
      <c r="P5" s="124" t="s">
        <v>30</v>
      </c>
    </row>
    <row r="6" spans="2:16" ht="26.25" customHeight="1" thickBot="1">
      <c r="B6" s="46"/>
      <c r="C6" s="129"/>
      <c r="D6" s="3" t="s">
        <v>0</v>
      </c>
      <c r="E6" s="47"/>
      <c r="F6" s="137"/>
      <c r="G6" s="115"/>
      <c r="H6" s="115"/>
      <c r="I6" s="133"/>
      <c r="J6" s="35" t="s">
        <v>29</v>
      </c>
      <c r="K6" s="6" t="s">
        <v>30</v>
      </c>
      <c r="L6" s="115"/>
      <c r="M6" s="115"/>
      <c r="N6" s="127"/>
      <c r="O6" s="123"/>
      <c r="P6" s="125"/>
    </row>
    <row r="7" spans="2:16" ht="9.75" customHeight="1">
      <c r="B7" s="42"/>
      <c r="C7" s="17"/>
      <c r="D7" s="18"/>
      <c r="E7" s="45"/>
      <c r="F7" s="19"/>
      <c r="G7" s="43"/>
      <c r="H7" s="43"/>
      <c r="I7" s="7"/>
      <c r="J7" s="20"/>
      <c r="K7" s="21"/>
      <c r="L7" s="43"/>
      <c r="M7" s="43"/>
      <c r="N7" s="44"/>
      <c r="O7" s="82"/>
      <c r="P7" s="83"/>
    </row>
    <row r="8" spans="2:16" s="15" customFormat="1" ht="16.5" customHeight="1">
      <c r="B8" s="134" t="s">
        <v>3</v>
      </c>
      <c r="C8" s="27">
        <v>27</v>
      </c>
      <c r="D8" s="48">
        <v>22966</v>
      </c>
      <c r="E8" s="29">
        <v>15249</v>
      </c>
      <c r="F8" s="30">
        <v>15241</v>
      </c>
      <c r="G8" s="31">
        <v>3155</v>
      </c>
      <c r="H8" s="31">
        <v>1136</v>
      </c>
      <c r="I8" s="31">
        <v>97</v>
      </c>
      <c r="J8" s="79">
        <v>1949</v>
      </c>
      <c r="K8" s="77">
        <v>28</v>
      </c>
      <c r="L8" s="31">
        <v>227</v>
      </c>
      <c r="M8" s="31">
        <v>1125</v>
      </c>
      <c r="N8" s="32">
        <v>0</v>
      </c>
      <c r="O8" s="84">
        <v>4</v>
      </c>
      <c r="P8" s="85">
        <v>0</v>
      </c>
    </row>
    <row r="9" spans="2:16" s="15" customFormat="1" ht="16.5" customHeight="1">
      <c r="B9" s="134"/>
      <c r="C9" s="27">
        <v>28</v>
      </c>
      <c r="D9" s="48">
        <v>22813</v>
      </c>
      <c r="E9" s="29">
        <v>15161</v>
      </c>
      <c r="F9" s="30">
        <v>15151</v>
      </c>
      <c r="G9" s="31">
        <v>3128</v>
      </c>
      <c r="H9" s="31">
        <v>1181</v>
      </c>
      <c r="I9" s="31">
        <v>89</v>
      </c>
      <c r="J9" s="38">
        <v>1919</v>
      </c>
      <c r="K9" s="77">
        <v>14</v>
      </c>
      <c r="L9" s="31">
        <v>206</v>
      </c>
      <c r="M9" s="31">
        <v>1111</v>
      </c>
      <c r="N9" s="32">
        <v>4</v>
      </c>
      <c r="O9" s="86">
        <v>4</v>
      </c>
      <c r="P9" s="87">
        <v>0</v>
      </c>
    </row>
    <row r="10" spans="2:16" s="15" customFormat="1" ht="16.5" customHeight="1">
      <c r="B10" s="134"/>
      <c r="C10" s="27">
        <v>29</v>
      </c>
      <c r="D10" s="28">
        <v>23480</v>
      </c>
      <c r="E10" s="29">
        <v>15547</v>
      </c>
      <c r="F10" s="30">
        <v>15542</v>
      </c>
      <c r="G10" s="31">
        <v>3217</v>
      </c>
      <c r="H10" s="31">
        <v>1180</v>
      </c>
      <c r="I10" s="31">
        <v>106</v>
      </c>
      <c r="J10" s="38">
        <v>2022</v>
      </c>
      <c r="K10" s="77">
        <v>25</v>
      </c>
      <c r="L10" s="31">
        <v>162</v>
      </c>
      <c r="M10" s="31">
        <v>1217</v>
      </c>
      <c r="N10" s="32">
        <v>4</v>
      </c>
      <c r="O10" s="86">
        <v>5</v>
      </c>
      <c r="P10" s="87">
        <v>0</v>
      </c>
    </row>
    <row r="11" spans="2:16" s="15" customFormat="1" ht="16.5" customHeight="1">
      <c r="B11" s="134"/>
      <c r="C11" s="27">
        <v>30</v>
      </c>
      <c r="D11" s="28">
        <v>23074</v>
      </c>
      <c r="E11" s="29">
        <v>15201</v>
      </c>
      <c r="F11" s="30">
        <v>15189</v>
      </c>
      <c r="G11" s="31">
        <v>3162</v>
      </c>
      <c r="H11" s="31">
        <v>1124</v>
      </c>
      <c r="I11" s="31">
        <v>90</v>
      </c>
      <c r="J11" s="38">
        <v>1946</v>
      </c>
      <c r="K11" s="77">
        <v>11</v>
      </c>
      <c r="L11" s="31">
        <v>134</v>
      </c>
      <c r="M11" s="31">
        <v>1390</v>
      </c>
      <c r="N11" s="32">
        <v>16</v>
      </c>
      <c r="O11" s="86">
        <v>1</v>
      </c>
      <c r="P11" s="87">
        <v>0</v>
      </c>
    </row>
    <row r="12" spans="2:16" s="15" customFormat="1" ht="16.5" customHeight="1" thickBot="1">
      <c r="B12" s="135"/>
      <c r="C12" s="8">
        <v>31</v>
      </c>
      <c r="D12" s="9">
        <f>SUM(E12,G12:N12)</f>
        <v>23240</v>
      </c>
      <c r="E12" s="10">
        <v>15308</v>
      </c>
      <c r="F12" s="11">
        <v>15304</v>
      </c>
      <c r="G12" s="12">
        <v>3106</v>
      </c>
      <c r="H12" s="12">
        <v>1237</v>
      </c>
      <c r="I12" s="12">
        <v>84</v>
      </c>
      <c r="J12" s="24">
        <v>1931</v>
      </c>
      <c r="K12" s="78">
        <v>18</v>
      </c>
      <c r="L12" s="12">
        <v>152</v>
      </c>
      <c r="M12" s="12">
        <v>1402</v>
      </c>
      <c r="N12" s="13">
        <v>2</v>
      </c>
      <c r="O12" s="88">
        <v>2</v>
      </c>
      <c r="P12" s="89">
        <v>0</v>
      </c>
    </row>
    <row r="13" spans="2:16" s="15" customFormat="1" ht="16.5" customHeight="1">
      <c r="B13" s="138" t="s">
        <v>4</v>
      </c>
      <c r="C13" s="27">
        <v>27</v>
      </c>
      <c r="D13" s="48">
        <v>13198</v>
      </c>
      <c r="E13" s="29">
        <v>7840</v>
      </c>
      <c r="F13" s="30">
        <v>7835</v>
      </c>
      <c r="G13" s="31">
        <v>2369</v>
      </c>
      <c r="H13" s="31">
        <v>564</v>
      </c>
      <c r="I13" s="31">
        <v>73</v>
      </c>
      <c r="J13" s="79">
        <v>1467</v>
      </c>
      <c r="K13" s="33">
        <v>23</v>
      </c>
      <c r="L13" s="31">
        <v>190</v>
      </c>
      <c r="M13" s="31">
        <v>672</v>
      </c>
      <c r="N13" s="32">
        <v>0</v>
      </c>
      <c r="O13" s="84">
        <v>3</v>
      </c>
      <c r="P13" s="85">
        <v>0</v>
      </c>
    </row>
    <row r="14" spans="2:16" s="15" customFormat="1" ht="16.5" customHeight="1">
      <c r="B14" s="134"/>
      <c r="C14" s="27">
        <v>28</v>
      </c>
      <c r="D14" s="48">
        <v>12639</v>
      </c>
      <c r="E14" s="29">
        <v>7543</v>
      </c>
      <c r="F14" s="30">
        <v>7534</v>
      </c>
      <c r="G14" s="31">
        <v>2205</v>
      </c>
      <c r="H14" s="31">
        <v>557</v>
      </c>
      <c r="I14" s="31">
        <v>64</v>
      </c>
      <c r="J14" s="38">
        <v>1458</v>
      </c>
      <c r="K14" s="33">
        <v>8</v>
      </c>
      <c r="L14" s="31">
        <v>177</v>
      </c>
      <c r="M14" s="31">
        <v>626</v>
      </c>
      <c r="N14" s="32">
        <v>1</v>
      </c>
      <c r="O14" s="86">
        <v>3</v>
      </c>
      <c r="P14" s="87">
        <v>0</v>
      </c>
    </row>
    <row r="15" spans="2:16" s="15" customFormat="1" ht="16.5" customHeight="1">
      <c r="B15" s="134"/>
      <c r="C15" s="27">
        <v>29</v>
      </c>
      <c r="D15" s="28">
        <v>13054</v>
      </c>
      <c r="E15" s="29">
        <v>7851</v>
      </c>
      <c r="F15" s="30">
        <v>7847</v>
      </c>
      <c r="G15" s="31">
        <v>2244</v>
      </c>
      <c r="H15" s="31">
        <v>581</v>
      </c>
      <c r="I15" s="31">
        <v>85</v>
      </c>
      <c r="J15" s="38">
        <v>1445</v>
      </c>
      <c r="K15" s="33">
        <v>24</v>
      </c>
      <c r="L15" s="31">
        <v>121</v>
      </c>
      <c r="M15" s="31">
        <v>702</v>
      </c>
      <c r="N15" s="32">
        <v>1</v>
      </c>
      <c r="O15" s="86">
        <v>4</v>
      </c>
      <c r="P15" s="87">
        <v>0</v>
      </c>
    </row>
    <row r="16" spans="2:16" s="15" customFormat="1" ht="16.5" customHeight="1">
      <c r="B16" s="134"/>
      <c r="C16" s="27">
        <v>30</v>
      </c>
      <c r="D16" s="28">
        <v>12783</v>
      </c>
      <c r="E16" s="29">
        <v>7717</v>
      </c>
      <c r="F16" s="30">
        <v>7706</v>
      </c>
      <c r="G16" s="31">
        <v>2227</v>
      </c>
      <c r="H16" s="31">
        <v>489</v>
      </c>
      <c r="I16" s="31">
        <v>53</v>
      </c>
      <c r="J16" s="38">
        <v>1391</v>
      </c>
      <c r="K16" s="33">
        <v>11</v>
      </c>
      <c r="L16" s="31">
        <v>88</v>
      </c>
      <c r="M16" s="31">
        <v>807</v>
      </c>
      <c r="N16" s="32">
        <v>0</v>
      </c>
      <c r="O16" s="86">
        <v>1</v>
      </c>
      <c r="P16" s="87">
        <v>0</v>
      </c>
    </row>
    <row r="17" spans="2:16" s="15" customFormat="1" ht="16.5" customHeight="1" thickBot="1">
      <c r="B17" s="135"/>
      <c r="C17" s="8">
        <v>31</v>
      </c>
      <c r="D17" s="9">
        <f>SUM(E17,G17:N17)</f>
        <v>12757</v>
      </c>
      <c r="E17" s="10">
        <v>7614</v>
      </c>
      <c r="F17" s="11">
        <v>7611</v>
      </c>
      <c r="G17" s="12">
        <v>2204</v>
      </c>
      <c r="H17" s="12">
        <v>574</v>
      </c>
      <c r="I17" s="12">
        <v>59</v>
      </c>
      <c r="J17" s="24">
        <v>1412</v>
      </c>
      <c r="K17" s="14">
        <v>15</v>
      </c>
      <c r="L17" s="12">
        <v>105</v>
      </c>
      <c r="M17" s="12">
        <v>774</v>
      </c>
      <c r="N17" s="13">
        <v>0</v>
      </c>
      <c r="O17" s="88">
        <v>1</v>
      </c>
      <c r="P17" s="89">
        <v>0</v>
      </c>
    </row>
    <row r="18" spans="2:16" s="15" customFormat="1" ht="16.5" customHeight="1">
      <c r="B18" s="113" t="s">
        <v>37</v>
      </c>
      <c r="C18" s="27">
        <v>27</v>
      </c>
      <c r="D18" s="28">
        <v>12940</v>
      </c>
      <c r="E18" s="29">
        <v>7818</v>
      </c>
      <c r="F18" s="30">
        <v>7816</v>
      </c>
      <c r="G18" s="31">
        <v>2350</v>
      </c>
      <c r="H18" s="31">
        <v>551</v>
      </c>
      <c r="I18" s="31">
        <v>58</v>
      </c>
      <c r="J18" s="79">
        <v>1372</v>
      </c>
      <c r="K18" s="33">
        <v>1</v>
      </c>
      <c r="L18" s="31">
        <v>134</v>
      </c>
      <c r="M18" s="31">
        <v>656</v>
      </c>
      <c r="N18" s="32">
        <v>0</v>
      </c>
      <c r="O18" s="84">
        <v>3</v>
      </c>
      <c r="P18" s="85">
        <v>0</v>
      </c>
    </row>
    <row r="19" spans="2:16" s="15" customFormat="1" ht="16.5" customHeight="1">
      <c r="B19" s="114"/>
      <c r="C19" s="27">
        <v>28</v>
      </c>
      <c r="D19" s="28">
        <v>12411</v>
      </c>
      <c r="E19" s="29">
        <v>7527</v>
      </c>
      <c r="F19" s="30">
        <v>7518</v>
      </c>
      <c r="G19" s="31">
        <v>2185</v>
      </c>
      <c r="H19" s="31">
        <v>551</v>
      </c>
      <c r="I19" s="31">
        <v>48</v>
      </c>
      <c r="J19" s="38">
        <v>1358</v>
      </c>
      <c r="K19" s="33">
        <v>0</v>
      </c>
      <c r="L19" s="31">
        <v>128</v>
      </c>
      <c r="M19" s="31">
        <v>614</v>
      </c>
      <c r="N19" s="32">
        <v>0</v>
      </c>
      <c r="O19" s="86">
        <v>3</v>
      </c>
      <c r="P19" s="87">
        <v>0</v>
      </c>
    </row>
    <row r="20" spans="2:16" s="15" customFormat="1" ht="16.5" customHeight="1">
      <c r="B20" s="134" t="s">
        <v>10</v>
      </c>
      <c r="C20" s="27">
        <v>29</v>
      </c>
      <c r="D20" s="28">
        <v>12798</v>
      </c>
      <c r="E20" s="29">
        <v>7828</v>
      </c>
      <c r="F20" s="30">
        <v>7825</v>
      </c>
      <c r="G20" s="31">
        <v>2219</v>
      </c>
      <c r="H20" s="31">
        <v>576</v>
      </c>
      <c r="I20" s="31">
        <v>69</v>
      </c>
      <c r="J20" s="38">
        <v>1327</v>
      </c>
      <c r="K20" s="33">
        <v>6</v>
      </c>
      <c r="L20" s="31">
        <v>85</v>
      </c>
      <c r="M20" s="31">
        <v>687</v>
      </c>
      <c r="N20" s="32">
        <v>1</v>
      </c>
      <c r="O20" s="86">
        <v>4</v>
      </c>
      <c r="P20" s="87">
        <v>0</v>
      </c>
    </row>
    <row r="21" spans="2:16" s="15" customFormat="1" ht="16.5" customHeight="1">
      <c r="B21" s="134"/>
      <c r="C21" s="27">
        <v>30</v>
      </c>
      <c r="D21" s="28">
        <v>12519</v>
      </c>
      <c r="E21" s="29">
        <v>7676</v>
      </c>
      <c r="F21" s="30">
        <v>7667</v>
      </c>
      <c r="G21" s="31">
        <v>2198</v>
      </c>
      <c r="H21" s="31">
        <v>481</v>
      </c>
      <c r="I21" s="31">
        <v>39</v>
      </c>
      <c r="J21" s="38">
        <v>1289</v>
      </c>
      <c r="K21" s="33">
        <v>1</v>
      </c>
      <c r="L21" s="31">
        <v>63</v>
      </c>
      <c r="M21" s="31">
        <v>772</v>
      </c>
      <c r="N21" s="32">
        <v>0</v>
      </c>
      <c r="O21" s="86">
        <v>1</v>
      </c>
      <c r="P21" s="87">
        <v>0</v>
      </c>
    </row>
    <row r="22" spans="2:16" s="16" customFormat="1" ht="16.5" customHeight="1" thickBot="1">
      <c r="B22" s="135"/>
      <c r="C22" s="8">
        <v>31</v>
      </c>
      <c r="D22" s="9">
        <f>SUM(E22,G22:N22)</f>
        <v>12417</v>
      </c>
      <c r="E22" s="10">
        <v>7571</v>
      </c>
      <c r="F22" s="11">
        <v>7568</v>
      </c>
      <c r="G22" s="12">
        <v>2157</v>
      </c>
      <c r="H22" s="12">
        <v>566</v>
      </c>
      <c r="I22" s="12">
        <v>37</v>
      </c>
      <c r="J22" s="24">
        <v>1288</v>
      </c>
      <c r="K22" s="14">
        <v>3</v>
      </c>
      <c r="L22" s="12">
        <v>65</v>
      </c>
      <c r="M22" s="12">
        <v>730</v>
      </c>
      <c r="N22" s="13">
        <v>0</v>
      </c>
      <c r="O22" s="88">
        <v>1</v>
      </c>
      <c r="P22" s="89">
        <v>0</v>
      </c>
    </row>
    <row r="23" spans="2:16" s="15" customFormat="1" ht="16.5" customHeight="1">
      <c r="B23" s="138" t="s">
        <v>6</v>
      </c>
      <c r="C23" s="27">
        <v>27</v>
      </c>
      <c r="D23" s="48">
        <v>1064376</v>
      </c>
      <c r="E23" s="29">
        <v>579938</v>
      </c>
      <c r="F23" s="30">
        <v>579540</v>
      </c>
      <c r="G23" s="31">
        <v>177827</v>
      </c>
      <c r="H23" s="31">
        <v>54990</v>
      </c>
      <c r="I23" s="31">
        <v>6376</v>
      </c>
      <c r="J23" s="79">
        <v>186960</v>
      </c>
      <c r="K23" s="33">
        <v>1945</v>
      </c>
      <c r="L23" s="31">
        <v>9615</v>
      </c>
      <c r="M23" s="31">
        <v>46496</v>
      </c>
      <c r="N23" s="32">
        <v>229</v>
      </c>
      <c r="O23" s="84">
        <v>658</v>
      </c>
      <c r="P23" s="85">
        <v>116</v>
      </c>
    </row>
    <row r="24" spans="2:16" s="15" customFormat="1" ht="16.5" customHeight="1">
      <c r="B24" s="134"/>
      <c r="C24" s="27">
        <v>28</v>
      </c>
      <c r="D24" s="48">
        <v>1059266</v>
      </c>
      <c r="E24" s="29">
        <v>579738</v>
      </c>
      <c r="F24" s="30">
        <v>579382</v>
      </c>
      <c r="G24" s="31">
        <v>173396</v>
      </c>
      <c r="H24" s="31">
        <v>56458</v>
      </c>
      <c r="I24" s="31">
        <v>6159</v>
      </c>
      <c r="J24" s="38">
        <v>187404</v>
      </c>
      <c r="K24" s="33">
        <v>1726</v>
      </c>
      <c r="L24" s="31">
        <v>8397</v>
      </c>
      <c r="M24" s="31">
        <v>45783</v>
      </c>
      <c r="N24" s="32">
        <v>205</v>
      </c>
      <c r="O24" s="86">
        <v>589</v>
      </c>
      <c r="P24" s="87">
        <v>89</v>
      </c>
    </row>
    <row r="25" spans="2:16" s="15" customFormat="1" ht="16.5" customHeight="1">
      <c r="B25" s="134"/>
      <c r="C25" s="27">
        <v>29</v>
      </c>
      <c r="D25" s="28">
        <v>1069568</v>
      </c>
      <c r="E25" s="29">
        <v>585184</v>
      </c>
      <c r="F25" s="30">
        <v>584785</v>
      </c>
      <c r="G25" s="31">
        <v>173676</v>
      </c>
      <c r="H25" s="31">
        <v>56410</v>
      </c>
      <c r="I25" s="31">
        <v>6360</v>
      </c>
      <c r="J25" s="38">
        <v>188259</v>
      </c>
      <c r="K25" s="33">
        <v>1360</v>
      </c>
      <c r="L25" s="31">
        <v>7794</v>
      </c>
      <c r="M25" s="31">
        <v>50315</v>
      </c>
      <c r="N25" s="32">
        <v>210</v>
      </c>
      <c r="O25" s="86">
        <v>536</v>
      </c>
      <c r="P25" s="87">
        <v>104</v>
      </c>
    </row>
    <row r="26" spans="2:16" s="15" customFormat="1" ht="16.5" customHeight="1">
      <c r="B26" s="134"/>
      <c r="C26" s="27">
        <v>30</v>
      </c>
      <c r="D26" s="39">
        <v>1056378</v>
      </c>
      <c r="E26" s="29">
        <v>578041</v>
      </c>
      <c r="F26" s="30">
        <v>577562</v>
      </c>
      <c r="G26" s="31">
        <v>168782</v>
      </c>
      <c r="H26" s="31">
        <v>57416</v>
      </c>
      <c r="I26" s="31">
        <v>6235</v>
      </c>
      <c r="J26" s="38">
        <v>184460</v>
      </c>
      <c r="K26" s="33">
        <v>1320</v>
      </c>
      <c r="L26" s="31">
        <v>6984</v>
      </c>
      <c r="M26" s="31">
        <v>52941</v>
      </c>
      <c r="N26" s="32">
        <v>199</v>
      </c>
      <c r="O26" s="86">
        <v>407</v>
      </c>
      <c r="P26" s="87">
        <v>47</v>
      </c>
    </row>
    <row r="27" spans="2:16" s="15" customFormat="1" ht="16.5" customHeight="1" thickBot="1">
      <c r="B27" s="135"/>
      <c r="C27" s="8">
        <v>31</v>
      </c>
      <c r="D27" s="26">
        <f>SUM(E27,G27:N27)</f>
        <v>1050559</v>
      </c>
      <c r="E27" s="10">
        <v>574308</v>
      </c>
      <c r="F27" s="11">
        <v>573809</v>
      </c>
      <c r="G27" s="12">
        <v>172059</v>
      </c>
      <c r="H27" s="12">
        <v>52835</v>
      </c>
      <c r="I27" s="12">
        <v>5948</v>
      </c>
      <c r="J27" s="24">
        <v>184115</v>
      </c>
      <c r="K27" s="14">
        <v>1058</v>
      </c>
      <c r="L27" s="12">
        <v>6525</v>
      </c>
      <c r="M27" s="12">
        <v>53548</v>
      </c>
      <c r="N27" s="13">
        <v>163</v>
      </c>
      <c r="O27" s="88">
        <v>358</v>
      </c>
      <c r="P27" s="89">
        <v>32</v>
      </c>
    </row>
    <row r="28" spans="2:16" s="15" customFormat="1" ht="16.5" customHeight="1">
      <c r="B28" s="138" t="s">
        <v>5</v>
      </c>
      <c r="C28" s="27">
        <v>27</v>
      </c>
      <c r="D28" s="28">
        <v>730709</v>
      </c>
      <c r="E28" s="29">
        <v>363614</v>
      </c>
      <c r="F28" s="30">
        <v>363328</v>
      </c>
      <c r="G28" s="31">
        <v>134478</v>
      </c>
      <c r="H28" s="31">
        <v>35717</v>
      </c>
      <c r="I28" s="31">
        <v>5328</v>
      </c>
      <c r="J28" s="79">
        <v>153237</v>
      </c>
      <c r="K28" s="33">
        <v>1613</v>
      </c>
      <c r="L28" s="31">
        <v>8196</v>
      </c>
      <c r="M28" s="31">
        <v>28393</v>
      </c>
      <c r="N28" s="32">
        <v>133</v>
      </c>
      <c r="O28" s="84">
        <v>486</v>
      </c>
      <c r="P28" s="85">
        <v>108</v>
      </c>
    </row>
    <row r="29" spans="2:16" s="15" customFormat="1" ht="16.5" customHeight="1">
      <c r="B29" s="134"/>
      <c r="C29" s="27">
        <v>28</v>
      </c>
      <c r="D29" s="28">
        <v>724986</v>
      </c>
      <c r="E29" s="29">
        <v>362371</v>
      </c>
      <c r="F29" s="30">
        <v>362101</v>
      </c>
      <c r="G29" s="31">
        <v>130656</v>
      </c>
      <c r="H29" s="31">
        <v>36108</v>
      </c>
      <c r="I29" s="31">
        <v>5152</v>
      </c>
      <c r="J29" s="38">
        <v>153544</v>
      </c>
      <c r="K29" s="33">
        <v>1477</v>
      </c>
      <c r="L29" s="31">
        <v>7008</v>
      </c>
      <c r="M29" s="31">
        <v>28582</v>
      </c>
      <c r="N29" s="32">
        <v>88</v>
      </c>
      <c r="O29" s="86">
        <v>422</v>
      </c>
      <c r="P29" s="87">
        <v>71</v>
      </c>
    </row>
    <row r="30" spans="2:16" s="15" customFormat="1" ht="16.5" customHeight="1">
      <c r="B30" s="134"/>
      <c r="C30" s="27">
        <v>29</v>
      </c>
      <c r="D30" s="28">
        <v>729613</v>
      </c>
      <c r="E30" s="29">
        <v>365114</v>
      </c>
      <c r="F30" s="30">
        <v>364821</v>
      </c>
      <c r="G30" s="31">
        <v>130581</v>
      </c>
      <c r="H30" s="31">
        <v>36055</v>
      </c>
      <c r="I30" s="31">
        <v>5325</v>
      </c>
      <c r="J30" s="38">
        <v>153790</v>
      </c>
      <c r="K30" s="33">
        <v>1079</v>
      </c>
      <c r="L30" s="31">
        <v>6366</v>
      </c>
      <c r="M30" s="31">
        <v>31171</v>
      </c>
      <c r="N30" s="32">
        <v>132</v>
      </c>
      <c r="O30" s="86">
        <v>400</v>
      </c>
      <c r="P30" s="87">
        <v>84</v>
      </c>
    </row>
    <row r="31" spans="2:16" s="15" customFormat="1" ht="16.5" customHeight="1">
      <c r="B31" s="134"/>
      <c r="C31" s="27">
        <v>30</v>
      </c>
      <c r="D31" s="28">
        <v>717917</v>
      </c>
      <c r="E31" s="29">
        <v>358454</v>
      </c>
      <c r="F31" s="30">
        <v>358097</v>
      </c>
      <c r="G31" s="31">
        <v>126367</v>
      </c>
      <c r="H31" s="31">
        <v>37228</v>
      </c>
      <c r="I31" s="31">
        <v>5178</v>
      </c>
      <c r="J31" s="38">
        <v>151336</v>
      </c>
      <c r="K31" s="33">
        <v>1004</v>
      </c>
      <c r="L31" s="31">
        <v>5741</v>
      </c>
      <c r="M31" s="31">
        <v>32502</v>
      </c>
      <c r="N31" s="32">
        <v>107</v>
      </c>
      <c r="O31" s="86">
        <v>315</v>
      </c>
      <c r="P31" s="90">
        <v>37</v>
      </c>
    </row>
    <row r="32" spans="2:16" s="15" customFormat="1" ht="16.5" customHeight="1" thickBot="1">
      <c r="B32" s="135"/>
      <c r="C32" s="8">
        <v>31</v>
      </c>
      <c r="D32" s="9">
        <f>SUM(E32,G32:N32)</f>
        <v>711005</v>
      </c>
      <c r="E32" s="10">
        <v>353238</v>
      </c>
      <c r="F32" s="11">
        <v>352883</v>
      </c>
      <c r="G32" s="12">
        <v>128308</v>
      </c>
      <c r="H32" s="12">
        <v>34568</v>
      </c>
      <c r="I32" s="12">
        <v>4945</v>
      </c>
      <c r="J32" s="24">
        <v>150847</v>
      </c>
      <c r="K32" s="14">
        <v>867</v>
      </c>
      <c r="L32" s="12">
        <v>5424</v>
      </c>
      <c r="M32" s="12">
        <v>32712</v>
      </c>
      <c r="N32" s="13">
        <v>96</v>
      </c>
      <c r="O32" s="88">
        <v>295</v>
      </c>
      <c r="P32" s="91">
        <v>31</v>
      </c>
    </row>
    <row r="33" ht="13.5">
      <c r="D33" s="2"/>
    </row>
    <row r="34" ht="17.25">
      <c r="B34" s="1" t="s">
        <v>28</v>
      </c>
    </row>
    <row r="35" spans="2:16" ht="14.25" thickBot="1">
      <c r="B35" s="4" t="s">
        <v>9</v>
      </c>
      <c r="P35" s="92" t="str">
        <f>P2</f>
        <v>各年５月１日現在</v>
      </c>
    </row>
    <row r="36" spans="2:16" ht="18.75" customHeight="1">
      <c r="B36" s="105" t="s">
        <v>16</v>
      </c>
      <c r="C36" s="106"/>
      <c r="D36" s="130" t="s">
        <v>17</v>
      </c>
      <c r="E36" s="109" t="s">
        <v>26</v>
      </c>
      <c r="F36" s="110"/>
      <c r="G36" s="37" t="s">
        <v>12</v>
      </c>
      <c r="H36" s="37" t="s">
        <v>13</v>
      </c>
      <c r="I36" s="37" t="s">
        <v>14</v>
      </c>
      <c r="J36" s="116" t="s">
        <v>15</v>
      </c>
      <c r="K36" s="117"/>
      <c r="L36" s="37" t="s">
        <v>20</v>
      </c>
      <c r="M36" s="37" t="s">
        <v>21</v>
      </c>
      <c r="N36" s="36" t="s">
        <v>22</v>
      </c>
      <c r="O36" s="101" t="s">
        <v>7</v>
      </c>
      <c r="P36" s="102"/>
    </row>
    <row r="37" spans="2:16" ht="18.75" customHeight="1" thickBot="1">
      <c r="B37" s="107"/>
      <c r="C37" s="108"/>
      <c r="D37" s="131"/>
      <c r="E37" s="111"/>
      <c r="F37" s="112"/>
      <c r="G37" s="112" t="s">
        <v>25</v>
      </c>
      <c r="H37" s="112" t="s">
        <v>11</v>
      </c>
      <c r="I37" s="132" t="s">
        <v>18</v>
      </c>
      <c r="J37" s="118" t="s">
        <v>33</v>
      </c>
      <c r="K37" s="119"/>
      <c r="L37" s="112" t="s">
        <v>23</v>
      </c>
      <c r="M37" s="112" t="s">
        <v>1</v>
      </c>
      <c r="N37" s="126" t="s">
        <v>2</v>
      </c>
      <c r="O37" s="103" t="s">
        <v>31</v>
      </c>
      <c r="P37" s="104"/>
    </row>
    <row r="38" spans="2:16" ht="15" customHeight="1">
      <c r="B38" s="42"/>
      <c r="C38" s="128" t="s">
        <v>24</v>
      </c>
      <c r="D38" s="131"/>
      <c r="E38" s="45"/>
      <c r="F38" s="136" t="s">
        <v>19</v>
      </c>
      <c r="G38" s="112"/>
      <c r="H38" s="112"/>
      <c r="I38" s="132"/>
      <c r="J38" s="120"/>
      <c r="K38" s="121"/>
      <c r="L38" s="112"/>
      <c r="M38" s="112"/>
      <c r="N38" s="126"/>
      <c r="O38" s="122" t="s">
        <v>29</v>
      </c>
      <c r="P38" s="124" t="s">
        <v>30</v>
      </c>
    </row>
    <row r="39" spans="2:16" ht="26.25" customHeight="1" thickBot="1">
      <c r="B39" s="46"/>
      <c r="C39" s="129"/>
      <c r="D39" s="3" t="s">
        <v>0</v>
      </c>
      <c r="E39" s="47"/>
      <c r="F39" s="137"/>
      <c r="G39" s="115"/>
      <c r="H39" s="115"/>
      <c r="I39" s="133"/>
      <c r="J39" s="35" t="s">
        <v>29</v>
      </c>
      <c r="K39" s="6" t="s">
        <v>30</v>
      </c>
      <c r="L39" s="115"/>
      <c r="M39" s="115"/>
      <c r="N39" s="127"/>
      <c r="O39" s="123"/>
      <c r="P39" s="125"/>
    </row>
    <row r="40" spans="2:16" ht="9.75" customHeight="1">
      <c r="B40" s="40"/>
      <c r="C40" s="5"/>
      <c r="D40" s="25"/>
      <c r="E40" s="49"/>
      <c r="F40" s="22"/>
      <c r="G40" s="41"/>
      <c r="H40" s="41"/>
      <c r="I40" s="23"/>
      <c r="J40" s="20"/>
      <c r="K40" s="21"/>
      <c r="L40" s="41"/>
      <c r="M40" s="41"/>
      <c r="N40" s="50"/>
      <c r="O40" s="93"/>
      <c r="P40" s="94"/>
    </row>
    <row r="41" spans="2:16" s="15" customFormat="1" ht="16.5" customHeight="1">
      <c r="B41" s="134" t="s">
        <v>3</v>
      </c>
      <c r="C41" s="51">
        <f>C8</f>
        <v>27</v>
      </c>
      <c r="D41" s="52">
        <f aca="true" t="shared" si="0" ref="D41:D63">+E41+G41+H41+I41+J41+L41+M41+N41</f>
        <v>99.87808064094747</v>
      </c>
      <c r="E41" s="53">
        <f aca="true" t="shared" si="1" ref="E41:J41">E8/$D8*100</f>
        <v>66.39815379256292</v>
      </c>
      <c r="F41" s="54">
        <f t="shared" si="1"/>
        <v>66.36331968997649</v>
      </c>
      <c r="G41" s="55">
        <f t="shared" si="1"/>
        <v>13.737699207524164</v>
      </c>
      <c r="H41" s="55">
        <f t="shared" si="1"/>
        <v>4.94644256727336</v>
      </c>
      <c r="I41" s="55">
        <f t="shared" si="1"/>
        <v>0.4223634938604894</v>
      </c>
      <c r="J41" s="56">
        <f t="shared" si="1"/>
        <v>8.486458242619523</v>
      </c>
      <c r="K41" s="57"/>
      <c r="L41" s="55">
        <f aca="true" t="shared" si="2" ref="L41:N42">L8/$D8*100</f>
        <v>0.9884176608900113</v>
      </c>
      <c r="M41" s="55">
        <f t="shared" si="2"/>
        <v>4.898545676217016</v>
      </c>
      <c r="N41" s="58">
        <f t="shared" si="2"/>
        <v>0</v>
      </c>
      <c r="O41" s="84"/>
      <c r="P41" s="85"/>
    </row>
    <row r="42" spans="2:16" s="15" customFormat="1" ht="16.5" customHeight="1">
      <c r="B42" s="134"/>
      <c r="C42" s="51">
        <f aca="true" t="shared" si="3" ref="C42:C65">C9</f>
        <v>28</v>
      </c>
      <c r="D42" s="52">
        <f t="shared" si="0"/>
        <v>99.9386314820497</v>
      </c>
      <c r="E42" s="53">
        <f aca="true" t="shared" si="4" ref="E42:E53">E9/$D9*100</f>
        <v>66.45772147459782</v>
      </c>
      <c r="F42" s="60">
        <f>F9/$D9*100</f>
        <v>66.41388681891904</v>
      </c>
      <c r="G42" s="55">
        <f>G9/$D9*100</f>
        <v>13.711480296322273</v>
      </c>
      <c r="H42" s="55">
        <f>H9/$D9*100</f>
        <v>5.176872835663876</v>
      </c>
      <c r="I42" s="55">
        <f>I9/$D9*100</f>
        <v>0.39012843554113885</v>
      </c>
      <c r="J42" s="61">
        <f aca="true" t="shared" si="5" ref="F42:N45">J9/$D9*100</f>
        <v>8.411870424757813</v>
      </c>
      <c r="K42" s="59">
        <f>K9/$D9*100</f>
        <v>0.0613685179502915</v>
      </c>
      <c r="L42" s="55">
        <f t="shared" si="2"/>
        <v>0.9029939069828608</v>
      </c>
      <c r="M42" s="55">
        <f t="shared" si="2"/>
        <v>4.870030245912418</v>
      </c>
      <c r="N42" s="58">
        <f t="shared" si="2"/>
        <v>0.01753386227151186</v>
      </c>
      <c r="O42" s="84"/>
      <c r="P42" s="85"/>
    </row>
    <row r="43" spans="2:16" s="15" customFormat="1" ht="16.5" customHeight="1">
      <c r="B43" s="134"/>
      <c r="C43" s="51">
        <f t="shared" si="3"/>
        <v>29</v>
      </c>
      <c r="D43" s="52">
        <f>+E43+G43+H43+I43+J43+K43+L43+M43+N43</f>
        <v>100</v>
      </c>
      <c r="E43" s="53">
        <f t="shared" si="4"/>
        <v>66.21379897785349</v>
      </c>
      <c r="F43" s="60">
        <f aca="true" t="shared" si="6" ref="F43:N43">F10/$D10*100</f>
        <v>66.19250425894379</v>
      </c>
      <c r="G43" s="55">
        <f t="shared" si="6"/>
        <v>13.701022146507666</v>
      </c>
      <c r="H43" s="55">
        <f t="shared" si="6"/>
        <v>5.025553662691652</v>
      </c>
      <c r="I43" s="55">
        <f>I10/$D10*100</f>
        <v>0.45144804088586027</v>
      </c>
      <c r="J43" s="61">
        <f t="shared" si="5"/>
        <v>8.611584327086883</v>
      </c>
      <c r="K43" s="59">
        <f>K10/$D10*100</f>
        <v>0.10647359454855196</v>
      </c>
      <c r="L43" s="55">
        <f t="shared" si="6"/>
        <v>0.6899488926746167</v>
      </c>
      <c r="M43" s="55">
        <f t="shared" si="6"/>
        <v>5.183134582623509</v>
      </c>
      <c r="N43" s="58">
        <f t="shared" si="6"/>
        <v>0.017035775127768313</v>
      </c>
      <c r="O43" s="95">
        <f aca="true" t="shared" si="7" ref="O43:P45">O10/$D10*100</f>
        <v>0.02129471890971039</v>
      </c>
      <c r="P43" s="96">
        <f t="shared" si="7"/>
        <v>0</v>
      </c>
    </row>
    <row r="44" spans="2:16" s="15" customFormat="1" ht="16.5" customHeight="1">
      <c r="B44" s="134"/>
      <c r="C44" s="51">
        <f t="shared" si="3"/>
        <v>30</v>
      </c>
      <c r="D44" s="52">
        <f>+E44+G44+H44+I44+J44+K44+L44+M44+N44</f>
        <v>100</v>
      </c>
      <c r="E44" s="53">
        <f t="shared" si="4"/>
        <v>65.8793447169975</v>
      </c>
      <c r="F44" s="54">
        <f t="shared" si="5"/>
        <v>65.82733812949641</v>
      </c>
      <c r="G44" s="55">
        <f t="shared" si="5"/>
        <v>13.703735806535494</v>
      </c>
      <c r="H44" s="55">
        <f t="shared" si="5"/>
        <v>4.871283695934818</v>
      </c>
      <c r="I44" s="55">
        <f t="shared" si="5"/>
        <v>0.39004940625812606</v>
      </c>
      <c r="J44" s="61">
        <f t="shared" si="5"/>
        <v>8.433734939759036</v>
      </c>
      <c r="K44" s="59">
        <f>K11/$D11*100</f>
        <v>0.04767270520932652</v>
      </c>
      <c r="L44" s="55">
        <f t="shared" si="5"/>
        <v>0.5807402270954322</v>
      </c>
      <c r="M44" s="55">
        <f t="shared" si="5"/>
        <v>6.024096385542169</v>
      </c>
      <c r="N44" s="58">
        <f t="shared" si="5"/>
        <v>0.0693421166681113</v>
      </c>
      <c r="O44" s="95">
        <f t="shared" si="7"/>
        <v>0.004333882291756956</v>
      </c>
      <c r="P44" s="96">
        <f t="shared" si="7"/>
        <v>0</v>
      </c>
    </row>
    <row r="45" spans="2:16" s="15" customFormat="1" ht="16.5" customHeight="1" thickBot="1">
      <c r="B45" s="135"/>
      <c r="C45" s="62">
        <f t="shared" si="3"/>
        <v>31</v>
      </c>
      <c r="D45" s="63">
        <f>+E45+G45+H45+I45+J45+K45+L45+M45+N45</f>
        <v>99.99999999999999</v>
      </c>
      <c r="E45" s="53">
        <f t="shared" si="4"/>
        <v>65.86919104991395</v>
      </c>
      <c r="F45" s="54">
        <f t="shared" si="5"/>
        <v>65.85197934595524</v>
      </c>
      <c r="G45" s="55">
        <f t="shared" si="5"/>
        <v>13.364888123924267</v>
      </c>
      <c r="H45" s="55">
        <f t="shared" si="5"/>
        <v>5.322719449225474</v>
      </c>
      <c r="I45" s="55">
        <f t="shared" si="5"/>
        <v>0.3614457831325301</v>
      </c>
      <c r="J45" s="64">
        <f t="shared" si="5"/>
        <v>8.30895008605852</v>
      </c>
      <c r="K45" s="65">
        <f>K12/$D12*100</f>
        <v>0.0774526678141136</v>
      </c>
      <c r="L45" s="55">
        <f t="shared" si="5"/>
        <v>0.6540447504302926</v>
      </c>
      <c r="M45" s="55">
        <f t="shared" si="5"/>
        <v>6.032702237521514</v>
      </c>
      <c r="N45" s="58">
        <f t="shared" si="5"/>
        <v>0.008605851979345956</v>
      </c>
      <c r="O45" s="95">
        <f t="shared" si="7"/>
        <v>0.008605851979345956</v>
      </c>
      <c r="P45" s="96">
        <f t="shared" si="7"/>
        <v>0</v>
      </c>
    </row>
    <row r="46" spans="2:16" s="15" customFormat="1" ht="16.5" customHeight="1">
      <c r="B46" s="134" t="s">
        <v>4</v>
      </c>
      <c r="C46" s="51">
        <f t="shared" si="3"/>
        <v>27</v>
      </c>
      <c r="D46" s="52">
        <f t="shared" si="0"/>
        <v>99.82573117138962</v>
      </c>
      <c r="E46" s="66">
        <f t="shared" si="4"/>
        <v>59.40293983936961</v>
      </c>
      <c r="F46" s="67">
        <f>F13/$D13*100</f>
        <v>59.36505531141082</v>
      </c>
      <c r="G46" s="68">
        <f>G13/$D13*100</f>
        <v>17.949689346870738</v>
      </c>
      <c r="H46" s="68">
        <f>H13/$D13*100</f>
        <v>4.273374753750568</v>
      </c>
      <c r="I46" s="68">
        <f>I13/$D13*100</f>
        <v>0.5531141081982118</v>
      </c>
      <c r="J46" s="69">
        <f>J13/$D13*100</f>
        <v>11.115320503106531</v>
      </c>
      <c r="K46" s="70"/>
      <c r="L46" s="68">
        <f aca="true" t="shared" si="8" ref="L46:N47">L13/$D13*100</f>
        <v>1.439612062433702</v>
      </c>
      <c r="M46" s="68">
        <f t="shared" si="8"/>
        <v>5.0916805576602515</v>
      </c>
      <c r="N46" s="71">
        <f t="shared" si="8"/>
        <v>0</v>
      </c>
      <c r="O46" s="97"/>
      <c r="P46" s="98"/>
    </row>
    <row r="47" spans="2:16" s="15" customFormat="1" ht="16.5" customHeight="1">
      <c r="B47" s="134"/>
      <c r="C47" s="51">
        <f t="shared" si="3"/>
        <v>28</v>
      </c>
      <c r="D47" s="52">
        <f t="shared" si="0"/>
        <v>99.93670385315293</v>
      </c>
      <c r="E47" s="53">
        <f t="shared" si="4"/>
        <v>59.68035445842234</v>
      </c>
      <c r="F47" s="60">
        <f>F14/$D14*100</f>
        <v>59.609146293219396</v>
      </c>
      <c r="G47" s="55">
        <f>G14/$D14*100</f>
        <v>17.446000474721103</v>
      </c>
      <c r="H47" s="55">
        <f>H14/$D14*100</f>
        <v>4.4069942242266</v>
      </c>
      <c r="I47" s="55">
        <f>I14/$D14*100</f>
        <v>0.5063691747764855</v>
      </c>
      <c r="J47" s="61">
        <f aca="true" t="shared" si="9" ref="F47:N50">J14/$D14*100</f>
        <v>11.53572276287681</v>
      </c>
      <c r="K47" s="59">
        <f t="shared" si="9"/>
        <v>0.06329614684706068</v>
      </c>
      <c r="L47" s="55">
        <f t="shared" si="8"/>
        <v>1.4004272489912177</v>
      </c>
      <c r="M47" s="55">
        <f t="shared" si="8"/>
        <v>4.952923490782498</v>
      </c>
      <c r="N47" s="58">
        <f t="shared" si="8"/>
        <v>0.007912018355882585</v>
      </c>
      <c r="O47" s="84"/>
      <c r="P47" s="85"/>
    </row>
    <row r="48" spans="2:16" s="15" customFormat="1" ht="16.5" customHeight="1">
      <c r="B48" s="134"/>
      <c r="C48" s="51">
        <f t="shared" si="3"/>
        <v>29</v>
      </c>
      <c r="D48" s="52">
        <f>+E48+G48+H48+I48+J48+K48+L48+M48+N48</f>
        <v>100.00000000000001</v>
      </c>
      <c r="E48" s="53">
        <f t="shared" si="4"/>
        <v>60.14248506204994</v>
      </c>
      <c r="F48" s="60">
        <f aca="true" t="shared" si="10" ref="F48:N48">F15/$D15*100</f>
        <v>60.111843113221994</v>
      </c>
      <c r="G48" s="55">
        <f t="shared" si="10"/>
        <v>17.1901332924774</v>
      </c>
      <c r="H48" s="55">
        <f t="shared" si="10"/>
        <v>4.4507430672590775</v>
      </c>
      <c r="I48" s="55">
        <f>I15/$D15*100</f>
        <v>0.651141412593841</v>
      </c>
      <c r="J48" s="61">
        <f t="shared" si="9"/>
        <v>11.069404014095296</v>
      </c>
      <c r="K48" s="59">
        <f t="shared" si="9"/>
        <v>0.18385169296767273</v>
      </c>
      <c r="L48" s="55">
        <f t="shared" si="10"/>
        <v>0.92691895204535</v>
      </c>
      <c r="M48" s="55">
        <f t="shared" si="10"/>
        <v>5.377662019304428</v>
      </c>
      <c r="N48" s="58">
        <f t="shared" si="10"/>
        <v>0.007660487206986364</v>
      </c>
      <c r="O48" s="95">
        <f aca="true" t="shared" si="11" ref="O48:P50">O15/$D15*100</f>
        <v>0.030641948827945457</v>
      </c>
      <c r="P48" s="96">
        <f t="shared" si="11"/>
        <v>0</v>
      </c>
    </row>
    <row r="49" spans="2:16" s="15" customFormat="1" ht="16.5" customHeight="1">
      <c r="B49" s="134"/>
      <c r="C49" s="51">
        <f t="shared" si="3"/>
        <v>30</v>
      </c>
      <c r="D49" s="52">
        <f>+E49+G49+H49+I49+J49+K49+L49+M49+N49</f>
        <v>100</v>
      </c>
      <c r="E49" s="53">
        <f t="shared" si="4"/>
        <v>60.3692403974028</v>
      </c>
      <c r="F49" s="54">
        <f t="shared" si="9"/>
        <v>60.28318860987248</v>
      </c>
      <c r="G49" s="55">
        <f t="shared" si="9"/>
        <v>17.421575530000784</v>
      </c>
      <c r="H49" s="55">
        <f t="shared" si="9"/>
        <v>3.8253931002112185</v>
      </c>
      <c r="I49" s="55">
        <f t="shared" si="9"/>
        <v>0.41461315810060234</v>
      </c>
      <c r="J49" s="61">
        <f t="shared" si="9"/>
        <v>10.881639677696942</v>
      </c>
      <c r="K49" s="59">
        <f t="shared" si="9"/>
        <v>0.08605178753031369</v>
      </c>
      <c r="L49" s="55">
        <f t="shared" si="9"/>
        <v>0.6884143002425095</v>
      </c>
      <c r="M49" s="55">
        <f t="shared" si="9"/>
        <v>6.313072048814833</v>
      </c>
      <c r="N49" s="58">
        <f t="shared" si="9"/>
        <v>0</v>
      </c>
      <c r="O49" s="95">
        <f t="shared" si="11"/>
        <v>0.007822889775483064</v>
      </c>
      <c r="P49" s="96">
        <f t="shared" si="11"/>
        <v>0</v>
      </c>
    </row>
    <row r="50" spans="2:16" s="15" customFormat="1" ht="16.5" customHeight="1" thickBot="1">
      <c r="B50" s="135"/>
      <c r="C50" s="62">
        <f t="shared" si="3"/>
        <v>31</v>
      </c>
      <c r="D50" s="63">
        <f>+E50+G50+H50+I50+J50+K50+L50+M50+N50</f>
        <v>100</v>
      </c>
      <c r="E50" s="53">
        <f t="shared" si="4"/>
        <v>59.68487889002117</v>
      </c>
      <c r="F50" s="54">
        <f t="shared" si="9"/>
        <v>59.661362389276476</v>
      </c>
      <c r="G50" s="55">
        <f t="shared" si="9"/>
        <v>17.276789213764992</v>
      </c>
      <c r="H50" s="55">
        <f t="shared" si="9"/>
        <v>4.499490475817199</v>
      </c>
      <c r="I50" s="72">
        <f t="shared" si="9"/>
        <v>0.4624911813122207</v>
      </c>
      <c r="J50" s="64">
        <f t="shared" si="9"/>
        <v>11.068433017167045</v>
      </c>
      <c r="K50" s="65">
        <f t="shared" si="9"/>
        <v>0.11758250372344596</v>
      </c>
      <c r="L50" s="55">
        <f t="shared" si="9"/>
        <v>0.8230775260641217</v>
      </c>
      <c r="M50" s="55">
        <f t="shared" si="9"/>
        <v>6.067257192129811</v>
      </c>
      <c r="N50" s="58">
        <f t="shared" si="9"/>
        <v>0</v>
      </c>
      <c r="O50" s="95">
        <f t="shared" si="11"/>
        <v>0.007838833581563063</v>
      </c>
      <c r="P50" s="96">
        <f t="shared" si="11"/>
        <v>0</v>
      </c>
    </row>
    <row r="51" spans="2:16" s="15" customFormat="1" ht="16.5" customHeight="1">
      <c r="B51" s="113" t="s">
        <v>37</v>
      </c>
      <c r="C51" s="51">
        <f t="shared" si="3"/>
        <v>27</v>
      </c>
      <c r="D51" s="52">
        <f t="shared" si="0"/>
        <v>99.9922720247295</v>
      </c>
      <c r="E51" s="66">
        <f t="shared" si="4"/>
        <v>60.41731066460587</v>
      </c>
      <c r="F51" s="67">
        <f>F18/$D18*100</f>
        <v>60.40185471406492</v>
      </c>
      <c r="G51" s="68">
        <f>G18/$D18*100</f>
        <v>18.160741885625967</v>
      </c>
      <c r="H51" s="68">
        <f>H18/$D18*100</f>
        <v>4.258114374034004</v>
      </c>
      <c r="I51" s="55">
        <f>I18/$D18*100</f>
        <v>0.4482225656877898</v>
      </c>
      <c r="J51" s="69">
        <f>J18/$D18*100</f>
        <v>10.602782071097373</v>
      </c>
      <c r="K51" s="70"/>
      <c r="L51" s="68">
        <f aca="true" t="shared" si="12" ref="L51:N52">L18/$D18*100</f>
        <v>1.035548686244204</v>
      </c>
      <c r="M51" s="68">
        <f t="shared" si="12"/>
        <v>5.069551777434312</v>
      </c>
      <c r="N51" s="71">
        <f t="shared" si="12"/>
        <v>0</v>
      </c>
      <c r="O51" s="97"/>
      <c r="P51" s="98"/>
    </row>
    <row r="52" spans="2:16" s="15" customFormat="1" ht="16.5" customHeight="1">
      <c r="B52" s="114"/>
      <c r="C52" s="51">
        <f t="shared" si="3"/>
        <v>28</v>
      </c>
      <c r="D52" s="52">
        <f t="shared" si="0"/>
        <v>100</v>
      </c>
      <c r="E52" s="53">
        <f t="shared" si="4"/>
        <v>60.64781242446217</v>
      </c>
      <c r="F52" s="54">
        <f>F19/$D19*100</f>
        <v>60.575296108291035</v>
      </c>
      <c r="G52" s="55">
        <f>G19/$D19*100</f>
        <v>17.605350092659737</v>
      </c>
      <c r="H52" s="55">
        <f>H19/$D19*100</f>
        <v>4.4396100233663685</v>
      </c>
      <c r="I52" s="55">
        <f>I19/$D19*100</f>
        <v>0.38675368624607204</v>
      </c>
      <c r="J52" s="61">
        <f aca="true" t="shared" si="13" ref="F52:N55">J19/$D19*100</f>
        <v>10.941906373378455</v>
      </c>
      <c r="K52" s="59">
        <f t="shared" si="13"/>
        <v>0</v>
      </c>
      <c r="L52" s="55">
        <f t="shared" si="12"/>
        <v>1.0313431633228587</v>
      </c>
      <c r="M52" s="55">
        <f t="shared" si="12"/>
        <v>4.947224236564338</v>
      </c>
      <c r="N52" s="58">
        <f t="shared" si="12"/>
        <v>0</v>
      </c>
      <c r="O52" s="84"/>
      <c r="P52" s="85"/>
    </row>
    <row r="53" spans="2:16" s="15" customFormat="1" ht="16.5" customHeight="1">
      <c r="B53" s="134" t="s">
        <v>10</v>
      </c>
      <c r="C53" s="51">
        <f t="shared" si="3"/>
        <v>29</v>
      </c>
      <c r="D53" s="52">
        <f>+E53+G53+H53+I53+J53+K53+L53+M53+N53</f>
        <v>100.00000000000001</v>
      </c>
      <c r="E53" s="53">
        <f t="shared" si="4"/>
        <v>61.165807157368334</v>
      </c>
      <c r="F53" s="54">
        <f aca="true" t="shared" si="14" ref="F53:N53">F20/$D20*100</f>
        <v>61.142365994686664</v>
      </c>
      <c r="G53" s="55">
        <f t="shared" si="14"/>
        <v>17.33864666354118</v>
      </c>
      <c r="H53" s="55">
        <f t="shared" si="14"/>
        <v>4.50070323488045</v>
      </c>
      <c r="I53" s="55">
        <f>I20/$D20*100</f>
        <v>0.5391467416783873</v>
      </c>
      <c r="J53" s="61">
        <f t="shared" si="13"/>
        <v>10.368807626191593</v>
      </c>
      <c r="K53" s="59">
        <f t="shared" si="13"/>
        <v>0.04688232536333802</v>
      </c>
      <c r="L53" s="55">
        <f t="shared" si="14"/>
        <v>0.6641662759806221</v>
      </c>
      <c r="M53" s="55">
        <f t="shared" si="14"/>
        <v>5.368026254102203</v>
      </c>
      <c r="N53" s="58">
        <f t="shared" si="14"/>
        <v>0.00781372089388967</v>
      </c>
      <c r="O53" s="95">
        <f aca="true" t="shared" si="15" ref="O53:P55">O20/$D20*100</f>
        <v>0.03125488357555868</v>
      </c>
      <c r="P53" s="96">
        <f t="shared" si="15"/>
        <v>0</v>
      </c>
    </row>
    <row r="54" spans="2:16" s="15" customFormat="1" ht="16.5" customHeight="1">
      <c r="B54" s="134"/>
      <c r="C54" s="51">
        <f t="shared" si="3"/>
        <v>30</v>
      </c>
      <c r="D54" s="52">
        <f>+E54+G54+H54+I54+J54+K54+L54+M54+N54</f>
        <v>100</v>
      </c>
      <c r="E54" s="53">
        <f>E21/$D21*100</f>
        <v>61.31480150171738</v>
      </c>
      <c r="F54" s="54">
        <f t="shared" si="13"/>
        <v>61.24291077562105</v>
      </c>
      <c r="G54" s="55">
        <f t="shared" si="13"/>
        <v>17.557312884415687</v>
      </c>
      <c r="H54" s="55">
        <f t="shared" si="13"/>
        <v>3.8421599169262723</v>
      </c>
      <c r="I54" s="55">
        <f t="shared" si="13"/>
        <v>0.3115264797507788</v>
      </c>
      <c r="J54" s="61">
        <f t="shared" si="13"/>
        <v>10.296349548685997</v>
      </c>
      <c r="K54" s="59">
        <f t="shared" si="13"/>
        <v>0.007987858455148175</v>
      </c>
      <c r="L54" s="55">
        <f t="shared" si="13"/>
        <v>0.503235082674335</v>
      </c>
      <c r="M54" s="55">
        <f t="shared" si="13"/>
        <v>6.166626727374391</v>
      </c>
      <c r="N54" s="58">
        <f t="shared" si="13"/>
        <v>0</v>
      </c>
      <c r="O54" s="95">
        <f t="shared" si="15"/>
        <v>0.007987858455148175</v>
      </c>
      <c r="P54" s="96">
        <f t="shared" si="15"/>
        <v>0</v>
      </c>
    </row>
    <row r="55" spans="2:16" s="15" customFormat="1" ht="16.5" customHeight="1" thickBot="1">
      <c r="B55" s="135"/>
      <c r="C55" s="51">
        <f t="shared" si="3"/>
        <v>31</v>
      </c>
      <c r="D55" s="63">
        <f>+E55+G55+H55+I55+J55+K55+L55+M55+N55</f>
        <v>100</v>
      </c>
      <c r="E55" s="53">
        <f>E22/$D22*100</f>
        <v>60.97285978899896</v>
      </c>
      <c r="F55" s="54">
        <f t="shared" si="13"/>
        <v>60.948699363775475</v>
      </c>
      <c r="G55" s="55">
        <f t="shared" si="13"/>
        <v>17.371345735684947</v>
      </c>
      <c r="H55" s="55">
        <f t="shared" si="13"/>
        <v>4.558266892163969</v>
      </c>
      <c r="I55" s="55">
        <f t="shared" si="13"/>
        <v>0.2979785777563018</v>
      </c>
      <c r="J55" s="64">
        <f t="shared" si="13"/>
        <v>10.372875895949102</v>
      </c>
      <c r="K55" s="65">
        <f t="shared" si="13"/>
        <v>0.024160425223483932</v>
      </c>
      <c r="L55" s="55">
        <f t="shared" si="13"/>
        <v>0.5234758798421519</v>
      </c>
      <c r="M55" s="55">
        <f t="shared" si="13"/>
        <v>5.87903680438109</v>
      </c>
      <c r="N55" s="58">
        <f t="shared" si="13"/>
        <v>0</v>
      </c>
      <c r="O55" s="99">
        <f t="shared" si="15"/>
        <v>0.008053475074494644</v>
      </c>
      <c r="P55" s="100">
        <f t="shared" si="15"/>
        <v>0</v>
      </c>
    </row>
    <row r="56" spans="2:16" s="15" customFormat="1" ht="16.5" customHeight="1">
      <c r="B56" s="138" t="s">
        <v>6</v>
      </c>
      <c r="C56" s="74">
        <f t="shared" si="3"/>
        <v>27</v>
      </c>
      <c r="D56" s="52">
        <f t="shared" si="0"/>
        <v>99.81726382406215</v>
      </c>
      <c r="E56" s="66">
        <f aca="true" t="shared" si="16" ref="E56:E65">E23/$D23*100</f>
        <v>54.48619660721399</v>
      </c>
      <c r="F56" s="67">
        <f>F23/$D23*100</f>
        <v>54.448803806173764</v>
      </c>
      <c r="G56" s="68">
        <f>G23/$D23*100</f>
        <v>16.70715987583335</v>
      </c>
      <c r="H56" s="68">
        <f>H23/$D23*100</f>
        <v>5.166407359805182</v>
      </c>
      <c r="I56" s="68">
        <f>I23/$D23*100</f>
        <v>0.5990364307350035</v>
      </c>
      <c r="J56" s="69">
        <f>J23/$D23*100</f>
        <v>17.56522131276917</v>
      </c>
      <c r="K56" s="70"/>
      <c r="L56" s="68">
        <f aca="true" t="shared" si="17" ref="L56:N58">L23/$D23*100</f>
        <v>0.9033461859342938</v>
      </c>
      <c r="M56" s="68">
        <f t="shared" si="17"/>
        <v>4.3683810984088325</v>
      </c>
      <c r="N56" s="71">
        <f t="shared" si="17"/>
        <v>0.02151495336234564</v>
      </c>
      <c r="O56" s="97"/>
      <c r="P56" s="98"/>
    </row>
    <row r="57" spans="2:16" s="15" customFormat="1" ht="16.5" customHeight="1">
      <c r="B57" s="134"/>
      <c r="C57" s="51">
        <f t="shared" si="3"/>
        <v>28</v>
      </c>
      <c r="D57" s="52">
        <f t="shared" si="0"/>
        <v>99.83705698096608</v>
      </c>
      <c r="E57" s="53">
        <f t="shared" si="16"/>
        <v>54.73016220666008</v>
      </c>
      <c r="F57" s="60">
        <f aca="true" t="shared" si="18" ref="F57:I58">F24/$D24*100</f>
        <v>54.696554028921916</v>
      </c>
      <c r="G57" s="55">
        <f t="shared" si="18"/>
        <v>16.369448278336133</v>
      </c>
      <c r="H57" s="55">
        <f t="shared" si="18"/>
        <v>5.329917131296577</v>
      </c>
      <c r="I57" s="55">
        <f t="shared" si="18"/>
        <v>0.5814403558690641</v>
      </c>
      <c r="J57" s="61">
        <f aca="true" t="shared" si="19" ref="F57:N60">J24/$D24*100</f>
        <v>17.69187342933692</v>
      </c>
      <c r="K57" s="59">
        <f t="shared" si="19"/>
        <v>0.16294301903393482</v>
      </c>
      <c r="L57" s="55">
        <f t="shared" si="17"/>
        <v>0.7927187316500294</v>
      </c>
      <c r="M57" s="55">
        <f t="shared" si="17"/>
        <v>4.3221438241197205</v>
      </c>
      <c r="N57" s="58">
        <f t="shared" si="17"/>
        <v>0.019353023697541504</v>
      </c>
      <c r="O57" s="84"/>
      <c r="P57" s="85"/>
    </row>
    <row r="58" spans="2:16" s="15" customFormat="1" ht="16.5" customHeight="1">
      <c r="B58" s="134"/>
      <c r="C58" s="51">
        <f t="shared" si="3"/>
        <v>29</v>
      </c>
      <c r="D58" s="52">
        <f>+E58+G58+H58+I58+J58+K58+L58+M58+N58</f>
        <v>99.99999999999999</v>
      </c>
      <c r="E58" s="53">
        <f t="shared" si="16"/>
        <v>54.71218286261369</v>
      </c>
      <c r="F58" s="60">
        <f t="shared" si="18"/>
        <v>54.674878081618</v>
      </c>
      <c r="G58" s="55">
        <f t="shared" si="18"/>
        <v>16.237957754906652</v>
      </c>
      <c r="H58" s="55">
        <f t="shared" si="18"/>
        <v>5.27409196984203</v>
      </c>
      <c r="I58" s="55">
        <f t="shared" si="18"/>
        <v>0.5946325993298229</v>
      </c>
      <c r="J58" s="61">
        <f t="shared" si="19"/>
        <v>17.60140542723791</v>
      </c>
      <c r="K58" s="59">
        <f t="shared" si="19"/>
        <v>0.12715414073719483</v>
      </c>
      <c r="L58" s="55">
        <f t="shared" si="17"/>
        <v>0.7287054212541886</v>
      </c>
      <c r="M58" s="55">
        <f t="shared" si="17"/>
        <v>4.704235728817617</v>
      </c>
      <c r="N58" s="58">
        <f t="shared" si="17"/>
        <v>0.01963409526089038</v>
      </c>
      <c r="O58" s="95">
        <f aca="true" t="shared" si="20" ref="O58:P60">O25/$D25*100</f>
        <v>0.05011369076112973</v>
      </c>
      <c r="P58" s="96">
        <f t="shared" si="20"/>
        <v>0.009723551938726663</v>
      </c>
    </row>
    <row r="59" spans="2:16" s="15" customFormat="1" ht="16.5" customHeight="1">
      <c r="B59" s="134"/>
      <c r="C59" s="51">
        <f t="shared" si="3"/>
        <v>30</v>
      </c>
      <c r="D59" s="52">
        <f>+E59+G59+H59+I59+J59+K59+L59+M59+N59</f>
        <v>100</v>
      </c>
      <c r="E59" s="53">
        <f t="shared" si="16"/>
        <v>54.71914409425413</v>
      </c>
      <c r="F59" s="54">
        <f t="shared" si="19"/>
        <v>54.67380047672329</v>
      </c>
      <c r="G59" s="55">
        <f t="shared" si="19"/>
        <v>15.977424747580885</v>
      </c>
      <c r="H59" s="55">
        <f t="shared" si="19"/>
        <v>5.4351756662861215</v>
      </c>
      <c r="I59" s="55">
        <f t="shared" si="19"/>
        <v>0.590224332577922</v>
      </c>
      <c r="J59" s="61">
        <f t="shared" si="19"/>
        <v>17.461552588183395</v>
      </c>
      <c r="K59" s="59">
        <f t="shared" si="19"/>
        <v>0.12495527169251916</v>
      </c>
      <c r="L59" s="55">
        <f t="shared" si="19"/>
        <v>0.661126982954965</v>
      </c>
      <c r="M59" s="55">
        <f t="shared" si="19"/>
        <v>5.0115583626315585</v>
      </c>
      <c r="N59" s="58">
        <f t="shared" si="19"/>
        <v>0.018837953838493418</v>
      </c>
      <c r="O59" s="95">
        <f t="shared" si="20"/>
        <v>0.03852787543852674</v>
      </c>
      <c r="P59" s="96">
        <f t="shared" si="20"/>
        <v>0.004449164976930606</v>
      </c>
    </row>
    <row r="60" spans="2:16" s="15" customFormat="1" ht="16.5" customHeight="1" thickBot="1">
      <c r="B60" s="135"/>
      <c r="C60" s="62">
        <f t="shared" si="3"/>
        <v>31</v>
      </c>
      <c r="D60" s="63">
        <f>+E60+G60+H60+I60+J60+K60+L60+M60+N60</f>
        <v>99.99999999999999</v>
      </c>
      <c r="E60" s="53">
        <f t="shared" si="16"/>
        <v>54.66689638563851</v>
      </c>
      <c r="F60" s="54">
        <f t="shared" si="19"/>
        <v>54.61939786342319</v>
      </c>
      <c r="G60" s="55">
        <f t="shared" si="19"/>
        <v>16.377852172034128</v>
      </c>
      <c r="H60" s="55">
        <f t="shared" si="19"/>
        <v>5.0292272970865985</v>
      </c>
      <c r="I60" s="55">
        <f t="shared" si="19"/>
        <v>0.5661747698130233</v>
      </c>
      <c r="J60" s="64">
        <f t="shared" si="19"/>
        <v>17.52543169874324</v>
      </c>
      <c r="K60" s="65">
        <f t="shared" si="19"/>
        <v>0.10070828958678191</v>
      </c>
      <c r="L60" s="72">
        <f t="shared" si="19"/>
        <v>0.6210979107313345</v>
      </c>
      <c r="M60" s="55">
        <f t="shared" si="19"/>
        <v>5.097095927025517</v>
      </c>
      <c r="N60" s="58">
        <f t="shared" si="19"/>
        <v>0.015515549340874716</v>
      </c>
      <c r="O60" s="99">
        <f t="shared" si="20"/>
        <v>0.034077096098362875</v>
      </c>
      <c r="P60" s="100">
        <f t="shared" si="20"/>
        <v>0.003045997416613441</v>
      </c>
    </row>
    <row r="61" spans="2:16" s="15" customFormat="1" ht="16.5" customHeight="1">
      <c r="B61" s="138" t="s">
        <v>5</v>
      </c>
      <c r="C61" s="51">
        <f t="shared" si="3"/>
        <v>27</v>
      </c>
      <c r="D61" s="52">
        <f t="shared" si="0"/>
        <v>99.77925549021566</v>
      </c>
      <c r="E61" s="66">
        <f t="shared" si="16"/>
        <v>49.76180668364561</v>
      </c>
      <c r="F61" s="67">
        <f aca="true" t="shared" si="21" ref="F61:J62">F28/$D28*100</f>
        <v>49.72266661557473</v>
      </c>
      <c r="G61" s="68">
        <f t="shared" si="21"/>
        <v>18.403769489632673</v>
      </c>
      <c r="H61" s="68">
        <f t="shared" si="21"/>
        <v>4.887992347158718</v>
      </c>
      <c r="I61" s="68">
        <f t="shared" si="21"/>
        <v>0.7291548345511003</v>
      </c>
      <c r="J61" s="69">
        <f t="shared" si="21"/>
        <v>20.97100213628134</v>
      </c>
      <c r="K61" s="70"/>
      <c r="L61" s="55">
        <f aca="true" t="shared" si="22" ref="L61:N62">L28/$D28*100</f>
        <v>1.121650342338742</v>
      </c>
      <c r="M61" s="68">
        <f t="shared" si="22"/>
        <v>3.885678156420682</v>
      </c>
      <c r="N61" s="71">
        <f t="shared" si="22"/>
        <v>0.018201500186804873</v>
      </c>
      <c r="O61" s="97"/>
      <c r="P61" s="98"/>
    </row>
    <row r="62" spans="2:16" s="15" customFormat="1" ht="16.5" customHeight="1">
      <c r="B62" s="134"/>
      <c r="C62" s="51">
        <f t="shared" si="3"/>
        <v>28</v>
      </c>
      <c r="D62" s="52">
        <f t="shared" si="0"/>
        <v>99.79627192800965</v>
      </c>
      <c r="E62" s="53">
        <f t="shared" si="16"/>
        <v>49.98317208884034</v>
      </c>
      <c r="F62" s="60">
        <f t="shared" si="21"/>
        <v>49.94592999037223</v>
      </c>
      <c r="G62" s="55">
        <f t="shared" si="21"/>
        <v>18.021865249811718</v>
      </c>
      <c r="H62" s="55">
        <f t="shared" si="21"/>
        <v>4.980509968468357</v>
      </c>
      <c r="I62" s="55">
        <f t="shared" si="21"/>
        <v>0.7106344122507193</v>
      </c>
      <c r="J62" s="61">
        <f t="shared" si="21"/>
        <v>21.17889173032307</v>
      </c>
      <c r="K62" s="59">
        <f>K29/$D29*100</f>
        <v>0.20372807199035567</v>
      </c>
      <c r="L62" s="55">
        <f t="shared" si="22"/>
        <v>0.9666393557944568</v>
      </c>
      <c r="M62" s="55">
        <f t="shared" si="22"/>
        <v>3.942420957094344</v>
      </c>
      <c r="N62" s="58">
        <f t="shared" si="22"/>
        <v>0.012138165426642722</v>
      </c>
      <c r="O62" s="84"/>
      <c r="P62" s="85"/>
    </row>
    <row r="63" spans="2:16" s="15" customFormat="1" ht="16.5" customHeight="1">
      <c r="B63" s="134"/>
      <c r="C63" s="51">
        <f t="shared" si="3"/>
        <v>29</v>
      </c>
      <c r="D63" s="52">
        <f t="shared" si="0"/>
        <v>99.85211338065521</v>
      </c>
      <c r="E63" s="53">
        <f t="shared" si="16"/>
        <v>50.042145630628845</v>
      </c>
      <c r="F63" s="60">
        <f aca="true" t="shared" si="23" ref="F63:N63">F30/$D30*100</f>
        <v>50.001987354940226</v>
      </c>
      <c r="G63" s="55">
        <f t="shared" si="23"/>
        <v>17.897296237868566</v>
      </c>
      <c r="H63" s="55">
        <f t="shared" si="23"/>
        <v>4.941660853082388</v>
      </c>
      <c r="I63" s="55">
        <f>I30/$D30*100</f>
        <v>0.7298389694262575</v>
      </c>
      <c r="J63" s="61">
        <f>J30/$D30*100</f>
        <v>21.078297672875895</v>
      </c>
      <c r="K63" s="59">
        <f>K30/$D30*100</f>
        <v>0.14788661934477593</v>
      </c>
      <c r="L63" s="55">
        <f t="shared" si="23"/>
        <v>0.8725173482380385</v>
      </c>
      <c r="M63" s="55">
        <f t="shared" si="23"/>
        <v>4.27226488563115</v>
      </c>
      <c r="N63" s="58">
        <f t="shared" si="23"/>
        <v>0.01809178290408751</v>
      </c>
      <c r="O63" s="95">
        <f aca="true" t="shared" si="24" ref="O63:P65">O30/$D30*100</f>
        <v>0.054823584557840935</v>
      </c>
      <c r="P63" s="96">
        <f t="shared" si="24"/>
        <v>0.011512952757146597</v>
      </c>
    </row>
    <row r="64" spans="2:16" s="15" customFormat="1" ht="16.5" customHeight="1">
      <c r="B64" s="134"/>
      <c r="C64" s="51">
        <f t="shared" si="3"/>
        <v>30</v>
      </c>
      <c r="D64" s="52">
        <f>+E64+G64+H64+I64+J64+K64+L64+M64+N64</f>
        <v>100.00000000000001</v>
      </c>
      <c r="E64" s="53">
        <f t="shared" si="16"/>
        <v>49.92972725259327</v>
      </c>
      <c r="F64" s="54">
        <f aca="true" t="shared" si="25" ref="F64:N65">F31/$D31*100</f>
        <v>49.88000005571674</v>
      </c>
      <c r="G64" s="55">
        <f t="shared" si="25"/>
        <v>17.601895483739764</v>
      </c>
      <c r="H64" s="55">
        <f t="shared" si="25"/>
        <v>5.185557661958137</v>
      </c>
      <c r="I64" s="55">
        <f t="shared" si="25"/>
        <v>0.7212532925115299</v>
      </c>
      <c r="J64" s="61">
        <f t="shared" si="25"/>
        <v>21.079874135868074</v>
      </c>
      <c r="K64" s="59">
        <f t="shared" si="25"/>
        <v>0.13984903547346003</v>
      </c>
      <c r="L64" s="55">
        <f t="shared" si="25"/>
        <v>0.7996746141963487</v>
      </c>
      <c r="M64" s="55">
        <f t="shared" si="25"/>
        <v>4.527264293783265</v>
      </c>
      <c r="N64" s="58">
        <f t="shared" si="25"/>
        <v>0.0149042298761556</v>
      </c>
      <c r="O64" s="95">
        <f t="shared" si="24"/>
        <v>0.043876938420458075</v>
      </c>
      <c r="P64" s="96">
        <f t="shared" si="24"/>
        <v>0.005153799116053805</v>
      </c>
    </row>
    <row r="65" spans="2:16" s="15" customFormat="1" ht="16.5" customHeight="1" thickBot="1">
      <c r="B65" s="135"/>
      <c r="C65" s="62">
        <f t="shared" si="3"/>
        <v>31</v>
      </c>
      <c r="D65" s="63">
        <f>+E65+G65+H65+I65+J65+K65+L65+M65+N65</f>
        <v>100.00000000000001</v>
      </c>
      <c r="E65" s="75">
        <f t="shared" si="16"/>
        <v>49.68150716239689</v>
      </c>
      <c r="F65" s="76">
        <f t="shared" si="25"/>
        <v>49.631577837005366</v>
      </c>
      <c r="G65" s="72">
        <f t="shared" si="25"/>
        <v>18.04600530235371</v>
      </c>
      <c r="H65" s="72">
        <f t="shared" si="25"/>
        <v>4.861850479251201</v>
      </c>
      <c r="I65" s="72">
        <f t="shared" si="25"/>
        <v>0.6954944058058663</v>
      </c>
      <c r="J65" s="64">
        <f t="shared" si="25"/>
        <v>21.216025203760875</v>
      </c>
      <c r="K65" s="65">
        <f t="shared" si="25"/>
        <v>0.12194007074493146</v>
      </c>
      <c r="L65" s="72">
        <f t="shared" si="25"/>
        <v>0.7628638335876682</v>
      </c>
      <c r="M65" s="72">
        <f t="shared" si="25"/>
        <v>4.600811527345096</v>
      </c>
      <c r="N65" s="73">
        <f t="shared" si="25"/>
        <v>0.013502014753764039</v>
      </c>
      <c r="O65" s="99">
        <f t="shared" si="24"/>
        <v>0.04149056617042074</v>
      </c>
      <c r="P65" s="100">
        <f t="shared" si="24"/>
        <v>0.004360025597569637</v>
      </c>
    </row>
    <row r="66" spans="3:4" ht="13.5">
      <c r="C66" s="34" t="s">
        <v>32</v>
      </c>
      <c r="D66" s="4" t="s">
        <v>34</v>
      </c>
    </row>
  </sheetData>
  <sheetProtection/>
  <mergeCells count="46">
    <mergeCell ref="C38:C39"/>
    <mergeCell ref="B13:B17"/>
    <mergeCell ref="H4:H6"/>
    <mergeCell ref="B61:B65"/>
    <mergeCell ref="F38:F39"/>
    <mergeCell ref="B41:B45"/>
    <mergeCell ref="B46:B50"/>
    <mergeCell ref="B56:B60"/>
    <mergeCell ref="B28:B32"/>
    <mergeCell ref="B51:B52"/>
    <mergeCell ref="B53:B55"/>
    <mergeCell ref="D36:D38"/>
    <mergeCell ref="I37:I39"/>
    <mergeCell ref="G37:G39"/>
    <mergeCell ref="B20:B22"/>
    <mergeCell ref="F5:F6"/>
    <mergeCell ref="H37:H39"/>
    <mergeCell ref="I4:I6"/>
    <mergeCell ref="G4:G6"/>
    <mergeCell ref="B23:B27"/>
    <mergeCell ref="B8:B12"/>
    <mergeCell ref="O38:O39"/>
    <mergeCell ref="P38:P39"/>
    <mergeCell ref="O36:P36"/>
    <mergeCell ref="J4:K5"/>
    <mergeCell ref="N37:N39"/>
    <mergeCell ref="M37:M39"/>
    <mergeCell ref="P5:P6"/>
    <mergeCell ref="L4:L6"/>
    <mergeCell ref="M4:M6"/>
    <mergeCell ref="N4:N6"/>
    <mergeCell ref="B3:C4"/>
    <mergeCell ref="C5:C6"/>
    <mergeCell ref="J3:K3"/>
    <mergeCell ref="E3:F4"/>
    <mergeCell ref="D3:D5"/>
    <mergeCell ref="O3:P3"/>
    <mergeCell ref="O37:P37"/>
    <mergeCell ref="B36:C37"/>
    <mergeCell ref="E36:F37"/>
    <mergeCell ref="B18:B19"/>
    <mergeCell ref="L37:L39"/>
    <mergeCell ref="J36:K36"/>
    <mergeCell ref="J37:K38"/>
    <mergeCell ref="O4:P4"/>
    <mergeCell ref="O5:O6"/>
  </mergeCells>
  <printOptions horizontalCentered="1"/>
  <pageMargins left="0.1968503937007874" right="0" top="0.7874015748031497" bottom="0.3937007874015748" header="0.5905511811023623" footer="0"/>
  <pageSetup fitToHeight="0" fitToWidth="1" horizontalDpi="300" verticalDpi="300" orientation="landscape" paperSize="9" r:id="rId1"/>
  <rowBreaks count="1" manualBreakCount="1">
    <brk id="33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2020-03-18T04:11:25Z</cp:lastPrinted>
  <dcterms:created xsi:type="dcterms:W3CDTF">2000-11-10T04:44:28Z</dcterms:created>
  <dcterms:modified xsi:type="dcterms:W3CDTF">2020-03-18T04:11:59Z</dcterms:modified>
  <cp:category/>
  <cp:version/>
  <cp:contentType/>
  <cp:contentStatus/>
</cp:coreProperties>
</file>